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23256" windowHeight="13176" tabRatio="655" firstSheet="9" activeTab="15"/>
  </bookViews>
  <sheets>
    <sheet name="5-26 to 5-27" sheetId="17" r:id="rId1"/>
    <sheet name="5-31 to 6-6" sheetId="33" r:id="rId2"/>
    <sheet name="6-7 to 6-13" sheetId="34" r:id="rId3"/>
    <sheet name="6-14 to 6-20" sheetId="35" r:id="rId4"/>
    <sheet name="6-21 to 6-27" sheetId="36" r:id="rId5"/>
    <sheet name="6-28 to 7-4" sheetId="37" r:id="rId6"/>
    <sheet name="7-5 to 7-11" sheetId="38" r:id="rId7"/>
    <sheet name="7-12 to 7-18" sheetId="39" r:id="rId8"/>
    <sheet name="7-19 to 7-25" sheetId="40" r:id="rId9"/>
    <sheet name="7-26 to 8-1" sheetId="41" r:id="rId10"/>
    <sheet name="8-2 to 8-8" sheetId="42" r:id="rId11"/>
    <sheet name="8-9 to 8-15" sheetId="43" r:id="rId12"/>
    <sheet name="8-16 to 8-22" sheetId="44" r:id="rId13"/>
    <sheet name="8-23 to 8-29" sheetId="45" r:id="rId14"/>
    <sheet name="8-30 to 9-3" sheetId="46" r:id="rId15"/>
    <sheet name="summary" sheetId="3" r:id="rId16"/>
    <sheet name="Prior visits" sheetId="47" r:id="rId17"/>
    <sheet name="State" sheetId="48" r:id="rId18"/>
    <sheet name="Sheet2" sheetId="50" r:id="rId19"/>
  </sheets>
  <definedNames>
    <definedName name="_xlnm._FilterDatabase" localSheetId="18" hidden="1">Sheet2!$B$4:$B$529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9" i="47" l="1"/>
  <c r="E12" i="48"/>
  <c r="K51" i="46"/>
  <c r="Q61" i="45"/>
  <c r="P61" i="45"/>
  <c r="Q41" i="40"/>
  <c r="P41" i="40"/>
  <c r="Q37" i="39"/>
  <c r="P37" i="39"/>
  <c r="Q59" i="38"/>
  <c r="P59" i="38"/>
  <c r="Q52" i="37"/>
  <c r="P52" i="37"/>
  <c r="AC20" i="34"/>
  <c r="AD20" i="34"/>
  <c r="AE20" i="34"/>
  <c r="AF20" i="34"/>
  <c r="AG20" i="34"/>
  <c r="AH20" i="34"/>
  <c r="AI20" i="34"/>
  <c r="AJ20" i="34"/>
  <c r="AK20" i="34"/>
  <c r="AL20" i="34"/>
  <c r="S20" i="34"/>
  <c r="T20" i="34"/>
  <c r="U20" i="34"/>
  <c r="V20" i="34"/>
  <c r="W20" i="34"/>
  <c r="X20" i="34"/>
  <c r="Y20" i="34"/>
  <c r="Z20" i="34"/>
  <c r="AA20" i="34"/>
  <c r="AB20" i="34"/>
  <c r="R20" i="34"/>
  <c r="Q20" i="34"/>
  <c r="P20" i="34"/>
  <c r="N20" i="34"/>
  <c r="N21" i="34"/>
  <c r="L20" i="34"/>
  <c r="M20" i="34"/>
  <c r="E20" i="34"/>
  <c r="F20" i="34"/>
  <c r="G20" i="34"/>
  <c r="H20" i="34"/>
  <c r="I20" i="34"/>
  <c r="J20" i="34"/>
  <c r="D20" i="34"/>
  <c r="B24" i="3"/>
  <c r="D30" i="17"/>
  <c r="E30" i="17"/>
  <c r="F30" i="17"/>
  <c r="G30" i="17"/>
  <c r="H30" i="17"/>
  <c r="I30" i="17"/>
  <c r="J30" i="17"/>
  <c r="K30" i="17"/>
  <c r="I6" i="3"/>
  <c r="D13" i="33"/>
  <c r="E13" i="33"/>
  <c r="F13" i="33"/>
  <c r="G13" i="33"/>
  <c r="H13" i="33"/>
  <c r="J13" i="33"/>
  <c r="K13" i="33"/>
  <c r="I7" i="3"/>
  <c r="K20" i="34"/>
  <c r="I8" i="3"/>
  <c r="D30" i="35"/>
  <c r="E30" i="35"/>
  <c r="F30" i="35"/>
  <c r="G30" i="35"/>
  <c r="H30" i="35"/>
  <c r="I30" i="35"/>
  <c r="J30" i="35"/>
  <c r="K30" i="35"/>
  <c r="I9" i="3"/>
  <c r="D39" i="36"/>
  <c r="E39" i="36"/>
  <c r="F39" i="36"/>
  <c r="G39" i="36"/>
  <c r="H39" i="36"/>
  <c r="I39" i="36"/>
  <c r="J39" i="36"/>
  <c r="K39" i="36"/>
  <c r="I10" i="3"/>
  <c r="D52" i="37"/>
  <c r="E52" i="37"/>
  <c r="F52" i="37"/>
  <c r="G52" i="37"/>
  <c r="H52" i="37"/>
  <c r="I52" i="37"/>
  <c r="J52" i="37"/>
  <c r="K52" i="37"/>
  <c r="I11" i="3"/>
  <c r="D59" i="38"/>
  <c r="E59" i="38"/>
  <c r="F59" i="38"/>
  <c r="G59" i="38"/>
  <c r="H59" i="38"/>
  <c r="I59" i="38"/>
  <c r="J59" i="38"/>
  <c r="K59" i="38"/>
  <c r="I12" i="3"/>
  <c r="D37" i="39"/>
  <c r="E37" i="39"/>
  <c r="F37" i="39"/>
  <c r="G37" i="39"/>
  <c r="H37" i="39"/>
  <c r="I37" i="39"/>
  <c r="J37" i="39"/>
  <c r="K37" i="39"/>
  <c r="I13" i="3"/>
  <c r="D41" i="40"/>
  <c r="E41" i="40"/>
  <c r="F41" i="40"/>
  <c r="G41" i="40"/>
  <c r="H41" i="40"/>
  <c r="I41" i="40"/>
  <c r="J41" i="40"/>
  <c r="K41" i="40"/>
  <c r="I14" i="3"/>
  <c r="D49" i="41"/>
  <c r="E49" i="41"/>
  <c r="F49" i="41"/>
  <c r="G49" i="41"/>
  <c r="H49" i="41"/>
  <c r="I49" i="41"/>
  <c r="J49" i="41"/>
  <c r="K49" i="41"/>
  <c r="I15" i="3"/>
  <c r="D68" i="42"/>
  <c r="E68" i="42"/>
  <c r="F68" i="42"/>
  <c r="G68" i="42"/>
  <c r="H68" i="42"/>
  <c r="I68" i="42"/>
  <c r="J68" i="42"/>
  <c r="K68" i="42"/>
  <c r="I16" i="3"/>
  <c r="D56" i="43"/>
  <c r="E56" i="43"/>
  <c r="F56" i="43"/>
  <c r="G56" i="43"/>
  <c r="H56" i="43"/>
  <c r="I56" i="43"/>
  <c r="J56" i="43"/>
  <c r="K56" i="43"/>
  <c r="I17" i="3"/>
  <c r="D53" i="44"/>
  <c r="E53" i="44"/>
  <c r="F53" i="44"/>
  <c r="G53" i="44"/>
  <c r="H53" i="44"/>
  <c r="I53" i="44"/>
  <c r="J53" i="44"/>
  <c r="K53" i="44"/>
  <c r="I18" i="3"/>
  <c r="D61" i="45"/>
  <c r="E61" i="45"/>
  <c r="F61" i="45"/>
  <c r="G61" i="45"/>
  <c r="H61" i="45"/>
  <c r="I61" i="45"/>
  <c r="J61" i="45"/>
  <c r="K61" i="45"/>
  <c r="I19" i="3"/>
  <c r="D51" i="46"/>
  <c r="E51" i="46"/>
  <c r="F51" i="46"/>
  <c r="G51" i="46"/>
  <c r="H51" i="46"/>
  <c r="I51" i="46"/>
  <c r="I20" i="3"/>
  <c r="I21" i="3"/>
  <c r="N31" i="17"/>
  <c r="AK6" i="3"/>
  <c r="N14" i="33"/>
  <c r="AK7" i="3"/>
  <c r="AK8" i="3"/>
  <c r="N31" i="35"/>
  <c r="AK9" i="3"/>
  <c r="N40" i="36"/>
  <c r="AK10" i="3"/>
  <c r="N53" i="37"/>
  <c r="AK11" i="3"/>
  <c r="N60" i="38"/>
  <c r="AK12" i="3"/>
  <c r="N38" i="39"/>
  <c r="AK13" i="3"/>
  <c r="N42" i="40"/>
  <c r="AK14" i="3"/>
  <c r="N50" i="41"/>
  <c r="AK15" i="3"/>
  <c r="N69" i="42"/>
  <c r="AK16" i="3"/>
  <c r="N57" i="43"/>
  <c r="AK17" i="3"/>
  <c r="N54" i="44"/>
  <c r="AK18" i="3"/>
  <c r="N62" i="45"/>
  <c r="AK19" i="3"/>
  <c r="N53" i="46"/>
  <c r="AK20" i="3"/>
  <c r="AK21" i="3"/>
  <c r="AL30" i="17"/>
  <c r="AJ6" i="3"/>
  <c r="AL13" i="33"/>
  <c r="AJ7" i="3"/>
  <c r="AJ8" i="3"/>
  <c r="AL30" i="35"/>
  <c r="AJ9" i="3"/>
  <c r="AL39" i="36"/>
  <c r="AJ10" i="3"/>
  <c r="AL52" i="37"/>
  <c r="AJ11" i="3"/>
  <c r="AL59" i="38"/>
  <c r="AJ12" i="3"/>
  <c r="AL37" i="39"/>
  <c r="AJ13" i="3"/>
  <c r="AL41" i="40"/>
  <c r="AJ14" i="3"/>
  <c r="AL49" i="41"/>
  <c r="AJ15" i="3"/>
  <c r="AL68" i="42"/>
  <c r="AJ16" i="3"/>
  <c r="AL56" i="43"/>
  <c r="AJ17" i="3"/>
  <c r="AL53" i="44"/>
  <c r="AJ18" i="3"/>
  <c r="AL61" i="45"/>
  <c r="AJ19" i="3"/>
  <c r="AL51" i="46"/>
  <c r="AJ20" i="3"/>
  <c r="AJ21" i="3"/>
  <c r="AJ22" i="3"/>
  <c r="AK30" i="17"/>
  <c r="AI6" i="3"/>
  <c r="AK13" i="33"/>
  <c r="AI7" i="3"/>
  <c r="AI8" i="3"/>
  <c r="AK30" i="35"/>
  <c r="AI9" i="3"/>
  <c r="AK39" i="36"/>
  <c r="AI10" i="3"/>
  <c r="AK52" i="37"/>
  <c r="AI11" i="3"/>
  <c r="AK59" i="38"/>
  <c r="AI12" i="3"/>
  <c r="AK37" i="39"/>
  <c r="AI13" i="3"/>
  <c r="AK41" i="40"/>
  <c r="AI14" i="3"/>
  <c r="AK49" i="41"/>
  <c r="AI15" i="3"/>
  <c r="AK68" i="42"/>
  <c r="AI16" i="3"/>
  <c r="AK56" i="43"/>
  <c r="AI17" i="3"/>
  <c r="AK53" i="44"/>
  <c r="AI18" i="3"/>
  <c r="AK61" i="45"/>
  <c r="AI19" i="3"/>
  <c r="AK51" i="46"/>
  <c r="AI20" i="3"/>
  <c r="AI21" i="3"/>
  <c r="AI22" i="3"/>
  <c r="AJ30" i="17"/>
  <c r="AH6" i="3"/>
  <c r="AJ13" i="33"/>
  <c r="AH7" i="3"/>
  <c r="AH8" i="3"/>
  <c r="AJ30" i="35"/>
  <c r="AH9" i="3"/>
  <c r="AJ39" i="36"/>
  <c r="AH10" i="3"/>
  <c r="AJ52" i="37"/>
  <c r="AH11" i="3"/>
  <c r="AJ59" i="38"/>
  <c r="AH12" i="3"/>
  <c r="AJ37" i="39"/>
  <c r="AH13" i="3"/>
  <c r="AJ41" i="40"/>
  <c r="AH14" i="3"/>
  <c r="AJ49" i="41"/>
  <c r="AH15" i="3"/>
  <c r="AJ68" i="42"/>
  <c r="AH16" i="3"/>
  <c r="AJ56" i="43"/>
  <c r="AH17" i="3"/>
  <c r="AJ53" i="44"/>
  <c r="AH18" i="3"/>
  <c r="AJ61" i="45"/>
  <c r="AH19" i="3"/>
  <c r="AJ51" i="46"/>
  <c r="AH20" i="3"/>
  <c r="AH21" i="3"/>
  <c r="AH22" i="3"/>
  <c r="AI30" i="17"/>
  <c r="AG6" i="3"/>
  <c r="AI13" i="33"/>
  <c r="AG7" i="3"/>
  <c r="AG8" i="3"/>
  <c r="AI30" i="35"/>
  <c r="AG9" i="3"/>
  <c r="AI39" i="36"/>
  <c r="AG10" i="3"/>
  <c r="AI52" i="37"/>
  <c r="AG11" i="3"/>
  <c r="AI59" i="38"/>
  <c r="AG12" i="3"/>
  <c r="AI37" i="39"/>
  <c r="AG13" i="3"/>
  <c r="AI41" i="40"/>
  <c r="AG14" i="3"/>
  <c r="AI49" i="41"/>
  <c r="AG15" i="3"/>
  <c r="AI68" i="42"/>
  <c r="AG16" i="3"/>
  <c r="AI56" i="43"/>
  <c r="AG17" i="3"/>
  <c r="AI53" i="44"/>
  <c r="AG18" i="3"/>
  <c r="AI61" i="45"/>
  <c r="AG19" i="3"/>
  <c r="AI51" i="46"/>
  <c r="AG20" i="3"/>
  <c r="AG21" i="3"/>
  <c r="AG22" i="3"/>
  <c r="AH30" i="17"/>
  <c r="AF6" i="3"/>
  <c r="AH13" i="33"/>
  <c r="AF7" i="3"/>
  <c r="AF8" i="3"/>
  <c r="AH30" i="35"/>
  <c r="AF9" i="3"/>
  <c r="AH39" i="36"/>
  <c r="AF10" i="3"/>
  <c r="AH52" i="37"/>
  <c r="AF11" i="3"/>
  <c r="AH59" i="38"/>
  <c r="AF12" i="3"/>
  <c r="AH37" i="39"/>
  <c r="AF13" i="3"/>
  <c r="AH41" i="40"/>
  <c r="AF14" i="3"/>
  <c r="AH49" i="41"/>
  <c r="AF15" i="3"/>
  <c r="AH68" i="42"/>
  <c r="AF16" i="3"/>
  <c r="AH56" i="43"/>
  <c r="AF17" i="3"/>
  <c r="AH53" i="44"/>
  <c r="AF18" i="3"/>
  <c r="AH61" i="45"/>
  <c r="AF19" i="3"/>
  <c r="AH51" i="46"/>
  <c r="AF20" i="3"/>
  <c r="AF21" i="3"/>
  <c r="AF22" i="3"/>
  <c r="AG30" i="17"/>
  <c r="AE6" i="3"/>
  <c r="AG13" i="33"/>
  <c r="AE7" i="3"/>
  <c r="AE8" i="3"/>
  <c r="AG30" i="35"/>
  <c r="AE9" i="3"/>
  <c r="AG39" i="36"/>
  <c r="AE10" i="3"/>
  <c r="AG52" i="37"/>
  <c r="AE11" i="3"/>
  <c r="AG59" i="38"/>
  <c r="AE12" i="3"/>
  <c r="AG37" i="39"/>
  <c r="AE13" i="3"/>
  <c r="AG41" i="40"/>
  <c r="AE14" i="3"/>
  <c r="AG49" i="41"/>
  <c r="AE15" i="3"/>
  <c r="AG68" i="42"/>
  <c r="AE16" i="3"/>
  <c r="AG56" i="43"/>
  <c r="AE17" i="3"/>
  <c r="AG53" i="44"/>
  <c r="AE18" i="3"/>
  <c r="AG61" i="45"/>
  <c r="AE19" i="3"/>
  <c r="AG51" i="46"/>
  <c r="AE20" i="3"/>
  <c r="AE21" i="3"/>
  <c r="AE22" i="3"/>
  <c r="AF30" i="17"/>
  <c r="AD6" i="3"/>
  <c r="AF13" i="33"/>
  <c r="AD7" i="3"/>
  <c r="AD8" i="3"/>
  <c r="AF30" i="35"/>
  <c r="AD9" i="3"/>
  <c r="AF39" i="36"/>
  <c r="AD10" i="3"/>
  <c r="AF52" i="37"/>
  <c r="AD11" i="3"/>
  <c r="AF59" i="38"/>
  <c r="AD12" i="3"/>
  <c r="AF37" i="39"/>
  <c r="AD13" i="3"/>
  <c r="AF41" i="40"/>
  <c r="AD14" i="3"/>
  <c r="AF49" i="41"/>
  <c r="AD15" i="3"/>
  <c r="AF68" i="42"/>
  <c r="AD16" i="3"/>
  <c r="AF56" i="43"/>
  <c r="AD17" i="3"/>
  <c r="AF53" i="44"/>
  <c r="AD18" i="3"/>
  <c r="AF61" i="45"/>
  <c r="AD19" i="3"/>
  <c r="AF51" i="46"/>
  <c r="AD20" i="3"/>
  <c r="AD21" i="3"/>
  <c r="AD22" i="3"/>
  <c r="AE30" i="17"/>
  <c r="AC6" i="3"/>
  <c r="AE13" i="33"/>
  <c r="AC7" i="3"/>
  <c r="AC8" i="3"/>
  <c r="AE30" i="35"/>
  <c r="AC9" i="3"/>
  <c r="AE39" i="36"/>
  <c r="AC10" i="3"/>
  <c r="AE52" i="37"/>
  <c r="AC11" i="3"/>
  <c r="AE59" i="38"/>
  <c r="AC12" i="3"/>
  <c r="AE37" i="39"/>
  <c r="AC13" i="3"/>
  <c r="AE41" i="40"/>
  <c r="AC14" i="3"/>
  <c r="AE49" i="41"/>
  <c r="AC15" i="3"/>
  <c r="AE68" i="42"/>
  <c r="AC16" i="3"/>
  <c r="AE56" i="43"/>
  <c r="AC17" i="3"/>
  <c r="AE53" i="44"/>
  <c r="AC18" i="3"/>
  <c r="AE61" i="45"/>
  <c r="AC19" i="3"/>
  <c r="AE51" i="46"/>
  <c r="AC20" i="3"/>
  <c r="AC21" i="3"/>
  <c r="AC22" i="3"/>
  <c r="AD30" i="17"/>
  <c r="AB6" i="3"/>
  <c r="AD13" i="33"/>
  <c r="AB7" i="3"/>
  <c r="AB8" i="3"/>
  <c r="AD30" i="35"/>
  <c r="AB9" i="3"/>
  <c r="AD39" i="36"/>
  <c r="AB10" i="3"/>
  <c r="AD52" i="37"/>
  <c r="AB11" i="3"/>
  <c r="AD59" i="38"/>
  <c r="AB12" i="3"/>
  <c r="AD37" i="39"/>
  <c r="AB13" i="3"/>
  <c r="AD41" i="40"/>
  <c r="AB14" i="3"/>
  <c r="AD49" i="41"/>
  <c r="AB15" i="3"/>
  <c r="AD68" i="42"/>
  <c r="AB16" i="3"/>
  <c r="AD56" i="43"/>
  <c r="AB17" i="3"/>
  <c r="AD53" i="44"/>
  <c r="AB18" i="3"/>
  <c r="AD61" i="45"/>
  <c r="AB19" i="3"/>
  <c r="AD51" i="46"/>
  <c r="AB20" i="3"/>
  <c r="AB21" i="3"/>
  <c r="AB22" i="3"/>
  <c r="L41" i="40"/>
  <c r="J14" i="3"/>
  <c r="L37" i="39"/>
  <c r="AC37" i="39"/>
  <c r="AB37" i="39"/>
  <c r="AA37" i="39"/>
  <c r="Z37" i="39"/>
  <c r="Y37" i="39"/>
  <c r="X37" i="39"/>
  <c r="W37" i="39"/>
  <c r="V37" i="39"/>
  <c r="U37" i="39"/>
  <c r="T37" i="39"/>
  <c r="S37" i="39"/>
  <c r="R37" i="39"/>
  <c r="N37" i="39"/>
  <c r="M37" i="39"/>
  <c r="L30" i="17"/>
  <c r="M30" i="17"/>
  <c r="N30" i="17"/>
  <c r="P30" i="17"/>
  <c r="Q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S41" i="40"/>
  <c r="S56" i="43"/>
  <c r="T56" i="43"/>
  <c r="U56" i="43"/>
  <c r="V56" i="43"/>
  <c r="W56" i="43"/>
  <c r="X56" i="43"/>
  <c r="Y56" i="43"/>
  <c r="Z56" i="43"/>
  <c r="AA56" i="43"/>
  <c r="AB56" i="43"/>
  <c r="AC56" i="43"/>
  <c r="AA17" i="3"/>
  <c r="R56" i="43"/>
  <c r="Q56" i="43"/>
  <c r="P56" i="43"/>
  <c r="AC68" i="42"/>
  <c r="AA16" i="3"/>
  <c r="AC51" i="46"/>
  <c r="AA20" i="3"/>
  <c r="AC61" i="45"/>
  <c r="AA19" i="3"/>
  <c r="AC53" i="44"/>
  <c r="AA18" i="3"/>
  <c r="AC49" i="41"/>
  <c r="AA15" i="3"/>
  <c r="AC41" i="40"/>
  <c r="AA14" i="3"/>
  <c r="AA13" i="3"/>
  <c r="AC59" i="38"/>
  <c r="AA12" i="3"/>
  <c r="AC52" i="37"/>
  <c r="AA11" i="3"/>
  <c r="AC30" i="35"/>
  <c r="AA9" i="3"/>
  <c r="AA8" i="3"/>
  <c r="AC13" i="33"/>
  <c r="AA7" i="3"/>
  <c r="AA6" i="3"/>
  <c r="R17" i="3"/>
  <c r="R6" i="3"/>
  <c r="T13" i="33"/>
  <c r="R7" i="3"/>
  <c r="R8" i="3"/>
  <c r="T30" i="35"/>
  <c r="R9" i="3"/>
  <c r="T52" i="37"/>
  <c r="R11" i="3"/>
  <c r="T59" i="38"/>
  <c r="R12" i="3"/>
  <c r="R13" i="3"/>
  <c r="T41" i="40"/>
  <c r="T49" i="41"/>
  <c r="R15" i="3"/>
  <c r="T51" i="46"/>
  <c r="R20" i="3"/>
  <c r="T61" i="45"/>
  <c r="R19" i="3"/>
  <c r="T53" i="44"/>
  <c r="R18" i="3"/>
  <c r="T68" i="42"/>
  <c r="R16" i="3"/>
  <c r="N51" i="46"/>
  <c r="L20" i="3"/>
  <c r="M51" i="46"/>
  <c r="K20" i="3"/>
  <c r="C20" i="3"/>
  <c r="D20" i="3"/>
  <c r="E20" i="3"/>
  <c r="G20" i="3"/>
  <c r="J51" i="46"/>
  <c r="H20" i="3"/>
  <c r="B20" i="3"/>
  <c r="N56" i="43"/>
  <c r="L17" i="3"/>
  <c r="M56" i="43"/>
  <c r="K17" i="3"/>
  <c r="P49" i="41"/>
  <c r="M15" i="3"/>
  <c r="N12" i="3"/>
  <c r="M12" i="3"/>
  <c r="H19" i="3"/>
  <c r="F19" i="3"/>
  <c r="C19" i="3"/>
  <c r="D19" i="3"/>
  <c r="H18" i="3"/>
  <c r="F18" i="3"/>
  <c r="E18" i="3"/>
  <c r="D18" i="3"/>
  <c r="G18" i="3"/>
  <c r="H17" i="3"/>
  <c r="B17" i="3"/>
  <c r="F17" i="3"/>
  <c r="E17" i="3"/>
  <c r="C17" i="3"/>
  <c r="G17" i="3"/>
  <c r="D17" i="3"/>
  <c r="H16" i="3"/>
  <c r="F16" i="3"/>
  <c r="B16" i="3"/>
  <c r="E16" i="3"/>
  <c r="H15" i="3"/>
  <c r="F15" i="3"/>
  <c r="B15" i="3"/>
  <c r="C15" i="3"/>
  <c r="D15" i="3"/>
  <c r="G15" i="3"/>
  <c r="H14" i="3"/>
  <c r="B14" i="3"/>
  <c r="F14" i="3"/>
  <c r="D14" i="3"/>
  <c r="G14" i="3"/>
  <c r="H13" i="3"/>
  <c r="E13" i="3"/>
  <c r="B13" i="3"/>
  <c r="G13" i="3"/>
  <c r="F13" i="3"/>
  <c r="C13" i="3"/>
  <c r="D13" i="3"/>
  <c r="H12" i="3"/>
  <c r="B12" i="3"/>
  <c r="E12" i="3"/>
  <c r="F12" i="3"/>
  <c r="G12" i="3"/>
  <c r="C12" i="3"/>
  <c r="D12" i="3"/>
  <c r="H11" i="3"/>
  <c r="B11" i="3"/>
  <c r="E11" i="3"/>
  <c r="C11" i="3"/>
  <c r="D11" i="3"/>
  <c r="G11" i="3"/>
  <c r="H9" i="3"/>
  <c r="Q13" i="33"/>
  <c r="N7" i="3"/>
  <c r="N6" i="3"/>
  <c r="N11" i="3"/>
  <c r="N13" i="3"/>
  <c r="N14" i="3"/>
  <c r="Q49" i="41"/>
  <c r="N15" i="3"/>
  <c r="Q68" i="42"/>
  <c r="N16" i="3"/>
  <c r="Q53" i="44"/>
  <c r="N18" i="3"/>
  <c r="N17" i="3"/>
  <c r="N19" i="3"/>
  <c r="Q51" i="46"/>
  <c r="N20" i="3"/>
  <c r="L6" i="3"/>
  <c r="N59" i="38"/>
  <c r="L12" i="3"/>
  <c r="N52" i="37"/>
  <c r="L11" i="3"/>
  <c r="L13" i="3"/>
  <c r="N41" i="40"/>
  <c r="L14" i="3"/>
  <c r="N49" i="41"/>
  <c r="L15" i="3"/>
  <c r="N68" i="42"/>
  <c r="L16" i="3"/>
  <c r="N53" i="44"/>
  <c r="L18" i="3"/>
  <c r="N61" i="45"/>
  <c r="L19" i="3"/>
  <c r="L51" i="46"/>
  <c r="J20" i="3"/>
  <c r="L61" i="45"/>
  <c r="J19" i="3"/>
  <c r="L53" i="44"/>
  <c r="J18" i="3"/>
  <c r="L56" i="43"/>
  <c r="J17" i="3"/>
  <c r="L68" i="42"/>
  <c r="J16" i="3"/>
  <c r="L49" i="41"/>
  <c r="J13" i="3"/>
  <c r="L59" i="38"/>
  <c r="J12" i="3"/>
  <c r="L52" i="37"/>
  <c r="J11" i="3"/>
  <c r="L30" i="35"/>
  <c r="J9" i="3"/>
  <c r="J8" i="3"/>
  <c r="L13" i="33"/>
  <c r="J7" i="3"/>
  <c r="B6" i="3"/>
  <c r="C6" i="3"/>
  <c r="D6" i="3"/>
  <c r="E6" i="3"/>
  <c r="F6" i="3"/>
  <c r="G6" i="3"/>
  <c r="H6" i="3"/>
  <c r="J6" i="3"/>
  <c r="K6" i="3"/>
  <c r="M6" i="3"/>
  <c r="P6" i="3"/>
  <c r="Q6" i="3"/>
  <c r="S6" i="3"/>
  <c r="T6" i="3"/>
  <c r="U6" i="3"/>
  <c r="V6" i="3"/>
  <c r="W6" i="3"/>
  <c r="X6" i="3"/>
  <c r="Y6" i="3"/>
  <c r="Z6" i="3"/>
  <c r="B8" i="3"/>
  <c r="D8" i="3"/>
  <c r="E8" i="3"/>
  <c r="F8" i="3"/>
  <c r="G8" i="3"/>
  <c r="C8" i="3"/>
  <c r="K8" i="3"/>
  <c r="L8" i="3"/>
  <c r="M8" i="3"/>
  <c r="N8" i="3"/>
  <c r="P8" i="3"/>
  <c r="Q8" i="3"/>
  <c r="S8" i="3"/>
  <c r="T8" i="3"/>
  <c r="U8" i="3"/>
  <c r="V8" i="3"/>
  <c r="W8" i="3"/>
  <c r="X8" i="3"/>
  <c r="Y8" i="3"/>
  <c r="Z8" i="3"/>
  <c r="C7" i="3"/>
  <c r="D7" i="3"/>
  <c r="D9" i="3"/>
  <c r="D10" i="3"/>
  <c r="D16" i="3"/>
  <c r="D21" i="3"/>
  <c r="E7" i="3"/>
  <c r="F7" i="3"/>
  <c r="G7" i="3"/>
  <c r="M13" i="33"/>
  <c r="K7" i="3"/>
  <c r="N13" i="33"/>
  <c r="L7" i="3"/>
  <c r="P13" i="33"/>
  <c r="M7" i="3"/>
  <c r="R13" i="33"/>
  <c r="P7" i="3"/>
  <c r="S13" i="33"/>
  <c r="Q7" i="3"/>
  <c r="U13" i="33"/>
  <c r="S7" i="3"/>
  <c r="V13" i="33"/>
  <c r="T7" i="3"/>
  <c r="W13" i="33"/>
  <c r="U7" i="3"/>
  <c r="X13" i="33"/>
  <c r="V7" i="3"/>
  <c r="Y13" i="33"/>
  <c r="W7" i="3"/>
  <c r="Z13" i="33"/>
  <c r="X7" i="3"/>
  <c r="AA13" i="33"/>
  <c r="Y7" i="3"/>
  <c r="AB13" i="33"/>
  <c r="Z7" i="3"/>
  <c r="A20" i="3"/>
  <c r="F20" i="3"/>
  <c r="P51" i="46"/>
  <c r="M20" i="3"/>
  <c r="R51" i="46"/>
  <c r="P20" i="3"/>
  <c r="S51" i="46"/>
  <c r="Q20" i="3"/>
  <c r="U51" i="46"/>
  <c r="S20" i="3"/>
  <c r="V51" i="46"/>
  <c r="T20" i="3"/>
  <c r="W51" i="46"/>
  <c r="U20" i="3"/>
  <c r="X51" i="46"/>
  <c r="V20" i="3"/>
  <c r="Y51" i="46"/>
  <c r="W20" i="3"/>
  <c r="Z51" i="46"/>
  <c r="X20" i="3"/>
  <c r="AA51" i="46"/>
  <c r="Y20" i="3"/>
  <c r="AB51" i="46"/>
  <c r="Z20" i="3"/>
  <c r="A19" i="3"/>
  <c r="E19" i="3"/>
  <c r="G19" i="3"/>
  <c r="M61" i="45"/>
  <c r="K19" i="3"/>
  <c r="M19" i="3"/>
  <c r="R61" i="45"/>
  <c r="P19" i="3"/>
  <c r="S61" i="45"/>
  <c r="Q19" i="3"/>
  <c r="U61" i="45"/>
  <c r="S19" i="3"/>
  <c r="V61" i="45"/>
  <c r="T19" i="3"/>
  <c r="W61" i="45"/>
  <c r="U19" i="3"/>
  <c r="X61" i="45"/>
  <c r="V19" i="3"/>
  <c r="Y61" i="45"/>
  <c r="W19" i="3"/>
  <c r="Z61" i="45"/>
  <c r="X19" i="3"/>
  <c r="AA61" i="45"/>
  <c r="Y19" i="3"/>
  <c r="AB61" i="45"/>
  <c r="Z19" i="3"/>
  <c r="A18" i="3"/>
  <c r="C18" i="3"/>
  <c r="M53" i="44"/>
  <c r="K18" i="3"/>
  <c r="P53" i="44"/>
  <c r="M18" i="3"/>
  <c r="R53" i="44"/>
  <c r="P18" i="3"/>
  <c r="S53" i="44"/>
  <c r="Q18" i="3"/>
  <c r="U53" i="44"/>
  <c r="S18" i="3"/>
  <c r="V53" i="44"/>
  <c r="T18" i="3"/>
  <c r="W53" i="44"/>
  <c r="U18" i="3"/>
  <c r="X53" i="44"/>
  <c r="V18" i="3"/>
  <c r="Y53" i="44"/>
  <c r="W18" i="3"/>
  <c r="Z53" i="44"/>
  <c r="X18" i="3"/>
  <c r="AA53" i="44"/>
  <c r="Y18" i="3"/>
  <c r="AB53" i="44"/>
  <c r="Z18" i="3"/>
  <c r="A17" i="3"/>
  <c r="M17" i="3"/>
  <c r="P17" i="3"/>
  <c r="Q17" i="3"/>
  <c r="S17" i="3"/>
  <c r="T17" i="3"/>
  <c r="U17" i="3"/>
  <c r="V17" i="3"/>
  <c r="W17" i="3"/>
  <c r="X17" i="3"/>
  <c r="Y17" i="3"/>
  <c r="Z17" i="3"/>
  <c r="A16" i="3"/>
  <c r="C16" i="3"/>
  <c r="G16" i="3"/>
  <c r="M68" i="42"/>
  <c r="K16" i="3"/>
  <c r="P68" i="42"/>
  <c r="M16" i="3"/>
  <c r="R68" i="42"/>
  <c r="P16" i="3"/>
  <c r="S68" i="42"/>
  <c r="Q16" i="3"/>
  <c r="U68" i="42"/>
  <c r="S16" i="3"/>
  <c r="V68" i="42"/>
  <c r="T16" i="3"/>
  <c r="W68" i="42"/>
  <c r="U16" i="3"/>
  <c r="X68" i="42"/>
  <c r="V16" i="3"/>
  <c r="Y68" i="42"/>
  <c r="W16" i="3"/>
  <c r="Z68" i="42"/>
  <c r="X16" i="3"/>
  <c r="AA68" i="42"/>
  <c r="Y16" i="3"/>
  <c r="AB68" i="42"/>
  <c r="Z16" i="3"/>
  <c r="A15" i="3"/>
  <c r="E15" i="3"/>
  <c r="J15" i="3"/>
  <c r="M49" i="41"/>
  <c r="K15" i="3"/>
  <c r="R49" i="41"/>
  <c r="P15" i="3"/>
  <c r="S49" i="41"/>
  <c r="Q15" i="3"/>
  <c r="U49" i="41"/>
  <c r="S15" i="3"/>
  <c r="V49" i="41"/>
  <c r="T15" i="3"/>
  <c r="W49" i="41"/>
  <c r="U15" i="3"/>
  <c r="X49" i="41"/>
  <c r="V15" i="3"/>
  <c r="Y49" i="41"/>
  <c r="W15" i="3"/>
  <c r="Z49" i="41"/>
  <c r="X15" i="3"/>
  <c r="AA49" i="41"/>
  <c r="Y15" i="3"/>
  <c r="AB49" i="41"/>
  <c r="Z15" i="3"/>
  <c r="A14" i="3"/>
  <c r="C14" i="3"/>
  <c r="E14" i="3"/>
  <c r="M41" i="40"/>
  <c r="K14" i="3"/>
  <c r="M14" i="3"/>
  <c r="R41" i="40"/>
  <c r="P14" i="3"/>
  <c r="U41" i="40"/>
  <c r="S14" i="3"/>
  <c r="V41" i="40"/>
  <c r="T14" i="3"/>
  <c r="W41" i="40"/>
  <c r="U14" i="3"/>
  <c r="X41" i="40"/>
  <c r="V14" i="3"/>
  <c r="Y41" i="40"/>
  <c r="W14" i="3"/>
  <c r="Z41" i="40"/>
  <c r="X14" i="3"/>
  <c r="AA41" i="40"/>
  <c r="Y14" i="3"/>
  <c r="AB41" i="40"/>
  <c r="Z14" i="3"/>
  <c r="A13" i="3"/>
  <c r="K13" i="3"/>
  <c r="M13" i="3"/>
  <c r="P13" i="3"/>
  <c r="Q13" i="3"/>
  <c r="S13" i="3"/>
  <c r="T13" i="3"/>
  <c r="U13" i="3"/>
  <c r="V13" i="3"/>
  <c r="W13" i="3"/>
  <c r="X13" i="3"/>
  <c r="Y13" i="3"/>
  <c r="Z13" i="3"/>
  <c r="A12" i="3"/>
  <c r="M59" i="38"/>
  <c r="K12" i="3"/>
  <c r="R59" i="38"/>
  <c r="P12" i="3"/>
  <c r="S59" i="38"/>
  <c r="Q12" i="3"/>
  <c r="U59" i="38"/>
  <c r="S12" i="3"/>
  <c r="V59" i="38"/>
  <c r="T12" i="3"/>
  <c r="W59" i="38"/>
  <c r="U12" i="3"/>
  <c r="X59" i="38"/>
  <c r="V12" i="3"/>
  <c r="Y59" i="38"/>
  <c r="W12" i="3"/>
  <c r="Z59" i="38"/>
  <c r="X12" i="3"/>
  <c r="AA59" i="38"/>
  <c r="Y12" i="3"/>
  <c r="AB59" i="38"/>
  <c r="Z12" i="3"/>
  <c r="A11" i="3"/>
  <c r="F11" i="3"/>
  <c r="M52" i="37"/>
  <c r="K11" i="3"/>
  <c r="M11" i="3"/>
  <c r="R52" i="37"/>
  <c r="P11" i="3"/>
  <c r="S52" i="37"/>
  <c r="Q11" i="3"/>
  <c r="U52" i="37"/>
  <c r="S11" i="3"/>
  <c r="V52" i="37"/>
  <c r="T11" i="3"/>
  <c r="W52" i="37"/>
  <c r="U11" i="3"/>
  <c r="X52" i="37"/>
  <c r="V11" i="3"/>
  <c r="Y52" i="37"/>
  <c r="W11" i="3"/>
  <c r="Z52" i="37"/>
  <c r="X11" i="3"/>
  <c r="AA52" i="37"/>
  <c r="Y11" i="3"/>
  <c r="AB52" i="37"/>
  <c r="Z11" i="3"/>
  <c r="A10" i="3"/>
  <c r="A9" i="3"/>
  <c r="B9" i="3"/>
  <c r="C9" i="3"/>
  <c r="E9" i="3"/>
  <c r="F9" i="3"/>
  <c r="G9" i="3"/>
  <c r="G10" i="3"/>
  <c r="G21" i="3"/>
  <c r="M30" i="35"/>
  <c r="K9" i="3"/>
  <c r="N30" i="35"/>
  <c r="L9" i="3"/>
  <c r="P30" i="35"/>
  <c r="M9" i="3"/>
  <c r="Q30" i="35"/>
  <c r="N9" i="3"/>
  <c r="R30" i="35"/>
  <c r="P9" i="3"/>
  <c r="S30" i="35"/>
  <c r="Q9" i="3"/>
  <c r="U30" i="35"/>
  <c r="S9" i="3"/>
  <c r="V30" i="35"/>
  <c r="T9" i="3"/>
  <c r="W30" i="35"/>
  <c r="U9" i="3"/>
  <c r="X30" i="35"/>
  <c r="V9" i="3"/>
  <c r="Y30" i="35"/>
  <c r="W9" i="3"/>
  <c r="Z30" i="35"/>
  <c r="X9" i="3"/>
  <c r="Z39" i="36"/>
  <c r="X10" i="3"/>
  <c r="X21" i="3"/>
  <c r="AA30" i="35"/>
  <c r="Y9" i="3"/>
  <c r="AB30" i="35"/>
  <c r="Z9" i="3"/>
  <c r="A8" i="3"/>
  <c r="A7" i="3"/>
  <c r="A6" i="3"/>
  <c r="B7" i="3"/>
  <c r="Q14" i="3"/>
  <c r="B18" i="3"/>
  <c r="B19" i="3"/>
  <c r="H7" i="3"/>
  <c r="H8" i="3"/>
  <c r="L39" i="36"/>
  <c r="J10" i="3"/>
  <c r="Q39" i="36"/>
  <c r="N10" i="3"/>
  <c r="U39" i="36"/>
  <c r="S10" i="3"/>
  <c r="E10" i="3"/>
  <c r="X39" i="36"/>
  <c r="V10" i="3"/>
  <c r="C10" i="3"/>
  <c r="W39" i="36"/>
  <c r="U10" i="3"/>
  <c r="AC39" i="36"/>
  <c r="AA10" i="3"/>
  <c r="N74" i="36"/>
  <c r="T39" i="36"/>
  <c r="R10" i="3"/>
  <c r="M39" i="36"/>
  <c r="K10" i="3"/>
  <c r="AA39" i="36"/>
  <c r="Y10" i="3"/>
  <c r="AB39" i="36"/>
  <c r="Z10" i="3"/>
  <c r="N39" i="36"/>
  <c r="L10" i="3"/>
  <c r="R39" i="36"/>
  <c r="P10" i="3"/>
  <c r="Y39" i="36"/>
  <c r="W10" i="3"/>
  <c r="H10" i="3"/>
  <c r="B10" i="3"/>
  <c r="S39" i="36"/>
  <c r="Q10" i="3"/>
  <c r="F10" i="3"/>
  <c r="V39" i="36"/>
  <c r="T10" i="3"/>
  <c r="P39" i="36"/>
  <c r="M10" i="3"/>
  <c r="H21" i="3"/>
  <c r="T21" i="3"/>
  <c r="Q21" i="3"/>
  <c r="L21" i="3"/>
  <c r="Z21" i="3"/>
  <c r="V21" i="3"/>
  <c r="F21" i="3"/>
  <c r="Y21" i="3"/>
  <c r="W21" i="3"/>
  <c r="U21" i="3"/>
  <c r="S21" i="3"/>
  <c r="P21" i="3"/>
  <c r="M21" i="3"/>
  <c r="K21" i="3"/>
  <c r="B21" i="3"/>
  <c r="E21" i="3"/>
  <c r="C21" i="3"/>
  <c r="N21" i="3"/>
  <c r="R21" i="3"/>
  <c r="AA21" i="3"/>
</calcChain>
</file>

<file path=xl/sharedStrings.xml><?xml version="1.0" encoding="utf-8"?>
<sst xmlns="http://schemas.openxmlformats.org/spreadsheetml/2006/main" count="3965" uniqueCount="297">
  <si>
    <t>Date</t>
  </si>
  <si>
    <t>Steward</t>
  </si>
  <si>
    <t>M</t>
  </si>
  <si>
    <t>PWC</t>
  </si>
  <si>
    <t>S</t>
  </si>
  <si>
    <t>C</t>
  </si>
  <si>
    <t>K</t>
  </si>
  <si>
    <t>B</t>
  </si>
  <si>
    <t>Boat Type</t>
  </si>
  <si>
    <t>Group</t>
  </si>
  <si>
    <t>Size</t>
  </si>
  <si>
    <t>State</t>
  </si>
  <si>
    <t>entering</t>
  </si>
  <si>
    <t>leaving</t>
  </si>
  <si>
    <t>EWM</t>
  </si>
  <si>
    <t>BW</t>
  </si>
  <si>
    <t>NM</t>
  </si>
  <si>
    <t>other</t>
  </si>
  <si>
    <t>WB</t>
  </si>
  <si>
    <t>DB</t>
  </si>
  <si>
    <t>visitor prevention steps</t>
  </si>
  <si>
    <t>BB</t>
  </si>
  <si>
    <t>I</t>
  </si>
  <si>
    <t>LW</t>
  </si>
  <si>
    <t>Dis</t>
  </si>
  <si>
    <t>didn't ask</t>
  </si>
  <si>
    <t>waterbodies</t>
  </si>
  <si>
    <t>last 2 wks</t>
  </si>
  <si>
    <t>total #</t>
  </si>
  <si>
    <t>boats</t>
  </si>
  <si>
    <t>outboard</t>
  </si>
  <si>
    <t>HP of</t>
  </si>
  <si>
    <t>day</t>
  </si>
  <si>
    <t>R</t>
  </si>
  <si>
    <t xml:space="preserve">time </t>
  </si>
  <si>
    <t>organisms found</t>
  </si>
  <si>
    <t>organism type</t>
  </si>
  <si>
    <t>GRS</t>
  </si>
  <si>
    <t>WC</t>
  </si>
  <si>
    <t>ZM</t>
  </si>
  <si>
    <t>VLM</t>
  </si>
  <si>
    <t>yes</t>
  </si>
  <si>
    <t>Week</t>
  </si>
  <si>
    <t>totals</t>
  </si>
  <si>
    <t>launching</t>
  </si>
  <si>
    <t>retrieving</t>
  </si>
  <si>
    <t>time</t>
  </si>
  <si>
    <t>Dry</t>
  </si>
  <si>
    <t>group count</t>
  </si>
  <si>
    <t># groups</t>
  </si>
  <si>
    <t>NY</t>
  </si>
  <si>
    <t>Motorboats</t>
  </si>
  <si>
    <t>Personal watercraft</t>
  </si>
  <si>
    <t>Sailboat</t>
  </si>
  <si>
    <t>Canoes</t>
  </si>
  <si>
    <t>Kayaks</t>
  </si>
  <si>
    <t>Barges</t>
  </si>
  <si>
    <t>Rowboats</t>
  </si>
  <si>
    <t>Body of Water</t>
  </si>
  <si>
    <t>took prevention steps</t>
  </si>
  <si>
    <t>inspected boat</t>
  </si>
  <si>
    <t>washed boat</t>
  </si>
  <si>
    <t>drained bilge</t>
  </si>
  <si>
    <t>drained bait bucket</t>
  </si>
  <si>
    <t>drained livewell</t>
  </si>
  <si>
    <t>disposed of unused bait</t>
  </si>
  <si>
    <t>dried boat</t>
  </si>
  <si>
    <t>summer avg</t>
  </si>
  <si>
    <t>Weekly Avg</t>
  </si>
  <si>
    <t>HP outboard</t>
  </si>
  <si>
    <t>5-26-12 to 5-27-12</t>
  </si>
  <si>
    <t>4 strk</t>
  </si>
  <si>
    <t>ETEC</t>
  </si>
  <si>
    <t>CLP</t>
  </si>
  <si>
    <t>5-31-12 to 6-6-12</t>
  </si>
  <si>
    <t>6-7-12 to 6-13-12</t>
  </si>
  <si>
    <t>6-14-12 to 6-20-12</t>
  </si>
  <si>
    <t>6-21-12 to 6-27-12</t>
  </si>
  <si>
    <t>6-28-12 to 7-4-12</t>
  </si>
  <si>
    <t>7-5-12 to 7-11-12</t>
  </si>
  <si>
    <t>7-12-12 to 7-18-12</t>
  </si>
  <si>
    <t>7-19-12 to 7-25-12</t>
  </si>
  <si>
    <t>7-26-12 to 8-1-12</t>
  </si>
  <si>
    <t>8-2-12 to 8-8-12</t>
  </si>
  <si>
    <t>8-9-12 to 8-15-12</t>
  </si>
  <si>
    <t>8-16-12 to 8-22-12</t>
  </si>
  <si>
    <t>8-23-12 to 8-29-12</t>
  </si>
  <si>
    <t>8-30-12 to 9-3-12</t>
  </si>
  <si>
    <t xml:space="preserve">prior waterways here in </t>
  </si>
  <si>
    <t>a 14-week stack</t>
  </si>
  <si>
    <t xml:space="preserve">paste each week's list of </t>
  </si>
  <si>
    <t>Sort the waterways</t>
  </si>
  <si>
    <t>then do a count</t>
  </si>
  <si>
    <t>for each waterway here</t>
  </si>
  <si>
    <t>The final table is to the right</t>
  </si>
  <si>
    <t>sort by # visits then</t>
  </si>
  <si>
    <t>alphabetically</t>
  </si>
  <si>
    <t>boat wash</t>
  </si>
  <si>
    <t>1 = yes</t>
  </si>
  <si>
    <t>Boat</t>
  </si>
  <si>
    <t>Wash</t>
  </si>
  <si>
    <t>Boat wash</t>
  </si>
  <si>
    <t>Boat Wash</t>
  </si>
  <si>
    <t>yes = 1</t>
  </si>
  <si>
    <t>last 2 wks, town, state</t>
  </si>
  <si>
    <t>Rainbow Lake Recreation Study 2012</t>
  </si>
  <si>
    <t>SAT</t>
  </si>
  <si>
    <t>HUBER</t>
  </si>
  <si>
    <t>NJ</t>
  </si>
  <si>
    <t>TUPPER LAKE</t>
  </si>
  <si>
    <t>LOWER SARANAC</t>
  </si>
  <si>
    <t>RAINBOW LAKE</t>
  </si>
  <si>
    <t>SUN</t>
  </si>
  <si>
    <t>MILNER</t>
  </si>
  <si>
    <t>ST. LAWERENCE</t>
  </si>
  <si>
    <t>KC</t>
  </si>
  <si>
    <t>WED</t>
  </si>
  <si>
    <t>BILL</t>
  </si>
  <si>
    <t>RAINBOW Lake Recreation Study 2012</t>
  </si>
  <si>
    <t>THUR</t>
  </si>
  <si>
    <t>QUINN</t>
  </si>
  <si>
    <t>NO</t>
  </si>
  <si>
    <t>BOATS</t>
  </si>
  <si>
    <t>RAINBOW lake Recreation Study 2012</t>
  </si>
  <si>
    <t>THURS</t>
  </si>
  <si>
    <t>FRI</t>
  </si>
  <si>
    <t>BUCK POND</t>
  </si>
  <si>
    <t>GREAT SACANDAAGA LAKE</t>
  </si>
  <si>
    <t>MOOSE RIVER</t>
  </si>
  <si>
    <t>LAKE CLEAR</t>
  </si>
  <si>
    <t>TAYLOR POND</t>
  </si>
  <si>
    <t>2ND POND</t>
  </si>
  <si>
    <t>UNION FALLS RESERVOIR</t>
  </si>
  <si>
    <t>STARK RESERVOIR</t>
  </si>
  <si>
    <t>LOWER SARANAC LAKE</t>
  </si>
  <si>
    <t>WES</t>
  </si>
  <si>
    <t>VT</t>
  </si>
  <si>
    <t>LAKE CHAMPLAIN</t>
  </si>
  <si>
    <t>MON</t>
  </si>
  <si>
    <t>HANNA</t>
  </si>
  <si>
    <t>UNION FALLS</t>
  </si>
  <si>
    <t>LONG LAKE</t>
  </si>
  <si>
    <t>TUES</t>
  </si>
  <si>
    <t>QB</t>
  </si>
  <si>
    <t>LAKE CHAMPLAINE</t>
  </si>
  <si>
    <t>LAKE FLOWER</t>
  </si>
  <si>
    <t>GREEN POND</t>
  </si>
  <si>
    <t>MI</t>
  </si>
  <si>
    <t>PA</t>
  </si>
  <si>
    <t>LOWER ST REGIS</t>
  </si>
  <si>
    <t>CHATEAUGAY LAKE</t>
  </si>
  <si>
    <t>SARANAC CHAIN</t>
  </si>
  <si>
    <t>VA</t>
  </si>
  <si>
    <t>FISH CREEK</t>
  </si>
  <si>
    <t>QC</t>
  </si>
  <si>
    <t>CLEAR POND</t>
  </si>
  <si>
    <t>ST LAWENCE</t>
  </si>
  <si>
    <t>FOURTH LAKE</t>
  </si>
  <si>
    <t>ONIEDA LAKE</t>
  </si>
  <si>
    <t>COLBY LAKE</t>
  </si>
  <si>
    <t>SARANAC RIVER</t>
  </si>
  <si>
    <t>UPPER ST REGIS</t>
  </si>
  <si>
    <t>4TH LAKE</t>
  </si>
  <si>
    <t>MEECHUM</t>
  </si>
  <si>
    <t>LAKE PLACID</t>
  </si>
  <si>
    <t>BUCKPOND</t>
  </si>
  <si>
    <t>BILLY</t>
  </si>
  <si>
    <t>RED LAKE</t>
  </si>
  <si>
    <t>MOOSE POND</t>
  </si>
  <si>
    <t>MOUNTAIN VIEW LAKE</t>
  </si>
  <si>
    <t>CAZENOVIA LAKE</t>
  </si>
  <si>
    <t>SALMON RIVER RES.</t>
  </si>
  <si>
    <t>SOUTH SANDY CREEK</t>
  </si>
  <si>
    <t>CHAZY LAKE</t>
  </si>
  <si>
    <t>LAKE KUSHAGUA</t>
  </si>
  <si>
    <t>HUDSON RIVER</t>
  </si>
  <si>
    <t>NC</t>
  </si>
  <si>
    <t>MEACHEM</t>
  </si>
  <si>
    <t>PUTNAM POND</t>
  </si>
  <si>
    <t>SACANDAGA</t>
  </si>
  <si>
    <t>LAKE ERIE</t>
  </si>
  <si>
    <t>KUSHAQUA</t>
  </si>
  <si>
    <t>ST REGIS</t>
  </si>
  <si>
    <t>SUSQUAHANA RIVER</t>
  </si>
  <si>
    <t>OREGON POND</t>
  </si>
  <si>
    <t>OSGOOD</t>
  </si>
  <si>
    <t>RAINBOWLAKE</t>
  </si>
  <si>
    <t>RF</t>
  </si>
  <si>
    <t>MIDDLE SARANAC</t>
  </si>
  <si>
    <t>LAKE KUSHAQUA</t>
  </si>
  <si>
    <t>GRASS POND</t>
  </si>
  <si>
    <t>MEACHAM LAKE</t>
  </si>
  <si>
    <t>ROLLINS POND</t>
  </si>
  <si>
    <t>SUP</t>
  </si>
  <si>
    <t>SODUS BAY</t>
  </si>
  <si>
    <t>TUE</t>
  </si>
  <si>
    <t>HARRIS LAKE</t>
  </si>
  <si>
    <t>UPPER SARANAC</t>
  </si>
  <si>
    <t>RACQUETT RIVER</t>
  </si>
  <si>
    <t>LINCONLN POND</t>
  </si>
  <si>
    <t>FORK LAKE</t>
  </si>
  <si>
    <t>BLUE MT LAKE</t>
  </si>
  <si>
    <t>UPPER SAINT REGIS</t>
  </si>
  <si>
    <t>RAQUET LAKE</t>
  </si>
  <si>
    <t>LAKE COLBY</t>
  </si>
  <si>
    <t>RI</t>
  </si>
  <si>
    <t>MEACHUM LAKE</t>
  </si>
  <si>
    <t>RAQUETTE RIVER</t>
  </si>
  <si>
    <t>OSGOOD POND</t>
  </si>
  <si>
    <t>RAINBOW LAKE Lake Recreation Study 2012</t>
  </si>
  <si>
    <t>BUCK POMD</t>
  </si>
  <si>
    <t>LIMEKIA LAKE,OLD FORGE</t>
  </si>
  <si>
    <t>QUE</t>
  </si>
  <si>
    <t>LAKE FRANSISC, QUEBEC</t>
  </si>
  <si>
    <t>FRANKLIN FALLS</t>
  </si>
  <si>
    <t>MS</t>
  </si>
  <si>
    <t>SECOUND POND</t>
  </si>
  <si>
    <t>*</t>
  </si>
  <si>
    <t>*2</t>
  </si>
  <si>
    <t>None</t>
  </si>
  <si>
    <t>Buck Pond</t>
  </si>
  <si>
    <r>
      <t>LAKE</t>
    </r>
    <r>
      <rPr>
        <sz val="10"/>
        <rFont val="Arial"/>
      </rPr>
      <t xml:space="preserve"> Lila</t>
    </r>
  </si>
  <si>
    <t>none</t>
  </si>
  <si>
    <t>rental</t>
  </si>
  <si>
    <t>Mon</t>
  </si>
  <si>
    <t>unknown</t>
  </si>
  <si>
    <t>RAINBOW LAKE &amp; None</t>
  </si>
  <si>
    <t>Rainbow Lake</t>
  </si>
  <si>
    <t>Rental</t>
  </si>
  <si>
    <t>Tues</t>
  </si>
  <si>
    <t>Quinn</t>
  </si>
  <si>
    <t>Moose Pond</t>
  </si>
  <si>
    <t>Lake Champlain</t>
  </si>
  <si>
    <t>KAW 11/19</t>
  </si>
  <si>
    <t>Blue Mt. Lake</t>
  </si>
  <si>
    <t>Cazenovia Lake</t>
  </si>
  <si>
    <t>Chateaugay Lake</t>
  </si>
  <si>
    <t>Chazy Lake</t>
  </si>
  <si>
    <t>Clear Pond</t>
  </si>
  <si>
    <t>Fish Creek</t>
  </si>
  <si>
    <t>Forked Lake</t>
  </si>
  <si>
    <t>Fourth Lake</t>
  </si>
  <si>
    <t>Franklin Falls</t>
  </si>
  <si>
    <t>Grass Pond</t>
  </si>
  <si>
    <t>Great Sacandaga Lake</t>
  </si>
  <si>
    <t>Green Pond</t>
  </si>
  <si>
    <t>Harris Lake</t>
  </si>
  <si>
    <t>Hudson River</t>
  </si>
  <si>
    <t>MA</t>
  </si>
  <si>
    <t>Lake Kushaqua</t>
  </si>
  <si>
    <t>Lake Clear</t>
  </si>
  <si>
    <t>Lake Colby</t>
  </si>
  <si>
    <t>Lake Erie</t>
  </si>
  <si>
    <t>Lake Flower</t>
  </si>
  <si>
    <t>Lake Lila</t>
  </si>
  <si>
    <t>Lake Placid</t>
  </si>
  <si>
    <t>Limekiln Lake</t>
  </si>
  <si>
    <t>Lincoln Pond</t>
  </si>
  <si>
    <t>Meacham Lake</t>
  </si>
  <si>
    <t>Moose River</t>
  </si>
  <si>
    <t>Mountain View Lake</t>
  </si>
  <si>
    <t>Oneida Lake</t>
  </si>
  <si>
    <t>Oregon Pond</t>
  </si>
  <si>
    <t>Osgood Pond</t>
  </si>
  <si>
    <t>Putnam Pond</t>
  </si>
  <si>
    <t>Raquette River</t>
  </si>
  <si>
    <t>Raquette Lake</t>
  </si>
  <si>
    <t>Red Lake</t>
  </si>
  <si>
    <t>Rollins Pond</t>
  </si>
  <si>
    <t>Saranac River</t>
  </si>
  <si>
    <t>South Sandy Creek</t>
  </si>
  <si>
    <t>St. Lawrence River</t>
  </si>
  <si>
    <t>Stark Reservoir</t>
  </si>
  <si>
    <t>Susquahana River</t>
  </si>
  <si>
    <t>Taylor Pond</t>
  </si>
  <si>
    <t>Tupper Lake</t>
  </si>
  <si>
    <t>Summer Avg = 48</t>
  </si>
  <si>
    <t># Visits</t>
  </si>
  <si>
    <r>
      <t>S</t>
    </r>
    <r>
      <rPr>
        <sz val="10"/>
        <rFont val="Arial"/>
      </rPr>
      <t>aranac Chain</t>
    </r>
  </si>
  <si>
    <t>Sacandaga Lake</t>
  </si>
  <si>
    <t>St. Regis Lake Chain</t>
  </si>
  <si>
    <t>Yes</t>
  </si>
  <si>
    <t>Lake Ontario</t>
  </si>
  <si>
    <t>AIS Present</t>
  </si>
  <si>
    <t>Lake St. Francis, QC</t>
  </si>
  <si>
    <t>Union Falls Res</t>
  </si>
  <si>
    <t>Median HP = 30</t>
  </si>
  <si>
    <t>4 stroke/</t>
  </si>
  <si>
    <t>2 strkDI</t>
  </si>
  <si>
    <t># groups taking AIS spread prevention measures</t>
  </si>
  <si>
    <t>total</t>
  </si>
  <si>
    <t xml:space="preserve">Total </t>
  </si>
  <si>
    <t>Salmon River</t>
  </si>
  <si>
    <t>Susquahanna River</t>
  </si>
  <si>
    <t>Year</t>
  </si>
  <si>
    <t># boats</t>
  </si>
  <si>
    <t>#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</si>
</sst>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;@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32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0" fillId="3" borderId="1" xfId="0" applyFill="1" applyBorder="1"/>
    <xf numFmtId="0" fontId="0" fillId="0" borderId="1" xfId="0" applyFill="1" applyBorder="1"/>
    <xf numFmtId="0" fontId="2" fillId="0" borderId="4" xfId="0" applyFont="1" applyBorder="1" applyAlignment="1">
      <alignment horizontal="center"/>
    </xf>
    <xf numFmtId="16" fontId="0" fillId="0" borderId="1" xfId="0" applyNumberFormat="1" applyBorder="1"/>
    <xf numFmtId="20" fontId="0" fillId="0" borderId="1" xfId="0" applyNumberFormat="1" applyBorder="1"/>
    <xf numFmtId="16" fontId="0" fillId="0" borderId="1" xfId="0" applyNumberFormat="1" applyFill="1" applyBorder="1"/>
    <xf numFmtId="0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0" fontId="1" fillId="0" borderId="1" xfId="0" applyFont="1" applyFill="1" applyBorder="1"/>
    <xf numFmtId="0" fontId="1" fillId="0" borderId="1" xfId="0" applyFont="1" applyBorder="1"/>
    <xf numFmtId="16" fontId="1" fillId="0" borderId="1" xfId="0" applyNumberFormat="1" applyFont="1" applyBorder="1"/>
    <xf numFmtId="1" fontId="0" fillId="0" borderId="1" xfId="0" applyNumberFormat="1" applyFill="1" applyBorder="1"/>
    <xf numFmtId="0" fontId="0" fillId="4" borderId="0" xfId="0" applyFill="1"/>
    <xf numFmtId="0" fontId="5" fillId="0" borderId="0" xfId="0" applyFont="1"/>
    <xf numFmtId="0" fontId="0" fillId="3" borderId="1" xfId="0" applyFill="1" applyBorder="1"/>
    <xf numFmtId="0" fontId="5" fillId="0" borderId="1" xfId="0" applyFont="1" applyBorder="1"/>
    <xf numFmtId="9" fontId="0" fillId="0" borderId="0" xfId="1" applyFont="1"/>
    <xf numFmtId="0" fontId="2" fillId="0" borderId="0" xfId="0" applyFont="1" applyFill="1" applyBorder="1"/>
    <xf numFmtId="0" fontId="0" fillId="3" borderId="4" xfId="0" applyFill="1" applyBorder="1"/>
    <xf numFmtId="0" fontId="0" fillId="3" borderId="7" xfId="0" applyFill="1" applyBorder="1"/>
    <xf numFmtId="0" fontId="3" fillId="3" borderId="1" xfId="0" applyFont="1" applyFill="1" applyBorder="1"/>
    <xf numFmtId="0" fontId="2" fillId="0" borderId="8" xfId="0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3" xfId="0" applyBorder="1"/>
    <xf numFmtId="0" fontId="2" fillId="0" borderId="7" xfId="0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" fontId="0" fillId="0" borderId="0" xfId="0" applyNumberFormat="1"/>
    <xf numFmtId="1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/>
    <xf numFmtId="1" fontId="0" fillId="5" borderId="1" xfId="0" applyNumberFormat="1" applyFill="1" applyBorder="1"/>
    <xf numFmtId="1" fontId="0" fillId="2" borderId="1" xfId="0" applyNumberFormat="1" applyFill="1" applyBorder="1"/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" fontId="0" fillId="3" borderId="1" xfId="0" applyNumberFormat="1" applyFill="1" applyBorder="1"/>
    <xf numFmtId="0" fontId="0" fillId="3" borderId="0" xfId="0" applyFill="1"/>
    <xf numFmtId="0" fontId="5" fillId="5" borderId="1" xfId="0" applyFont="1" applyFill="1" applyBorder="1"/>
    <xf numFmtId="0" fontId="4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3" borderId="1" xfId="0" applyNumberFormat="1" applyFill="1" applyBorder="1"/>
    <xf numFmtId="0" fontId="2" fillId="2" borderId="0" xfId="0" applyNumberFormat="1" applyFont="1" applyFill="1"/>
    <xf numFmtId="0" fontId="0" fillId="0" borderId="0" xfId="0" applyNumberFormat="1"/>
    <xf numFmtId="14" fontId="0" fillId="5" borderId="1" xfId="0" applyNumberFormat="1" applyFill="1" applyBorder="1"/>
    <xf numFmtId="14" fontId="0" fillId="0" borderId="1" xfId="0" applyNumberFormat="1" applyBorder="1"/>
    <xf numFmtId="14" fontId="4" fillId="0" borderId="0" xfId="0" applyNumberFormat="1" applyFont="1"/>
    <xf numFmtId="14" fontId="2" fillId="0" borderId="0" xfId="0" applyNumberFormat="1" applyFont="1"/>
    <xf numFmtId="14" fontId="2" fillId="0" borderId="1" xfId="0" applyNumberFormat="1" applyFont="1" applyBorder="1"/>
    <xf numFmtId="14" fontId="2" fillId="2" borderId="0" xfId="0" applyNumberFormat="1" applyFont="1" applyFill="1"/>
    <xf numFmtId="14" fontId="0" fillId="0" borderId="0" xfId="0" applyNumberFormat="1"/>
    <xf numFmtId="14" fontId="0" fillId="3" borderId="1" xfId="0" applyNumberFormat="1" applyFill="1" applyBorder="1"/>
    <xf numFmtId="20" fontId="0" fillId="3" borderId="1" xfId="0" applyNumberFormat="1" applyFill="1" applyBorder="1"/>
    <xf numFmtId="0" fontId="5" fillId="0" borderId="1" xfId="0" applyFont="1" applyFill="1" applyBorder="1"/>
    <xf numFmtId="16" fontId="0" fillId="5" borderId="1" xfId="0" applyNumberFormat="1" applyFill="1" applyBorder="1"/>
    <xf numFmtId="16" fontId="0" fillId="3" borderId="1" xfId="0" applyNumberFormat="1" applyFill="1" applyBorder="1"/>
    <xf numFmtId="0" fontId="2" fillId="3" borderId="1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/>
    <xf numFmtId="1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0" xfId="0" applyFont="1" applyFill="1"/>
    <xf numFmtId="16" fontId="0" fillId="6" borderId="1" xfId="0" applyNumberFormat="1" applyFill="1" applyBorder="1"/>
    <xf numFmtId="0" fontId="0" fillId="6" borderId="1" xfId="0" applyFill="1" applyBorder="1"/>
    <xf numFmtId="1" fontId="0" fillId="6" borderId="1" xfId="0" applyNumberFormat="1" applyFill="1" applyBorder="1"/>
    <xf numFmtId="0" fontId="0" fillId="6" borderId="0" xfId="0" applyFill="1"/>
    <xf numFmtId="16" fontId="0" fillId="0" borderId="2" xfId="0" applyNumberFormat="1" applyFill="1" applyBorder="1"/>
    <xf numFmtId="0" fontId="5" fillId="0" borderId="2" xfId="0" applyFont="1" applyBorder="1"/>
    <xf numFmtId="1" fontId="0" fillId="0" borderId="2" xfId="0" applyNumberFormat="1" applyBorder="1"/>
    <xf numFmtId="0" fontId="0" fillId="2" borderId="3" xfId="0" applyFill="1" applyBorder="1"/>
    <xf numFmtId="1" fontId="0" fillId="2" borderId="3" xfId="0" applyNumberFormat="1" applyFill="1" applyBorder="1"/>
    <xf numFmtId="0" fontId="5" fillId="3" borderId="1" xfId="0" applyFont="1" applyFill="1" applyBorder="1"/>
    <xf numFmtId="16" fontId="1" fillId="3" borderId="1" xfId="0" applyNumberFormat="1" applyFont="1" applyFill="1" applyBorder="1"/>
    <xf numFmtId="0" fontId="1" fillId="3" borderId="1" xfId="0" applyFont="1" applyFill="1" applyBorder="1"/>
    <xf numFmtId="1" fontId="1" fillId="0" borderId="1" xfId="0" applyNumberFormat="1" applyFont="1" applyBorder="1"/>
    <xf numFmtId="1" fontId="1" fillId="0" borderId="1" xfId="0" applyNumberFormat="1" applyFont="1" applyFill="1" applyBorder="1"/>
    <xf numFmtId="20" fontId="5" fillId="0" borderId="1" xfId="0" applyNumberFormat="1" applyFont="1" applyFill="1" applyBorder="1"/>
    <xf numFmtId="16" fontId="5" fillId="3" borderId="1" xfId="0" applyNumberFormat="1" applyFont="1" applyFill="1" applyBorder="1"/>
    <xf numFmtId="20" fontId="5" fillId="3" borderId="1" xfId="0" applyNumberFormat="1" applyFont="1" applyFill="1" applyBorder="1"/>
    <xf numFmtId="1" fontId="5" fillId="3" borderId="1" xfId="0" applyNumberFormat="1" applyFont="1" applyFill="1" applyBorder="1"/>
    <xf numFmtId="0" fontId="5" fillId="3" borderId="0" xfId="0" applyFont="1" applyFill="1"/>
    <xf numFmtId="20" fontId="5" fillId="0" borderId="1" xfId="0" applyNumberFormat="1" applyFont="1" applyBorder="1"/>
    <xf numFmtId="1" fontId="1" fillId="3" borderId="1" xfId="0" applyNumberFormat="1" applyFont="1" applyFill="1" applyBorder="1"/>
    <xf numFmtId="14" fontId="5" fillId="3" borderId="1" xfId="0" applyNumberFormat="1" applyFont="1" applyFill="1" applyBorder="1"/>
    <xf numFmtId="14" fontId="5" fillId="0" borderId="1" xfId="0" applyNumberFormat="1" applyFont="1" applyBorder="1"/>
    <xf numFmtId="14" fontId="2" fillId="3" borderId="1" xfId="0" applyNumberFormat="1" applyFont="1" applyFill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1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0" fillId="0" borderId="0" xfId="0" applyFill="1"/>
    <xf numFmtId="164" fontId="0" fillId="3" borderId="1" xfId="0" applyNumberFormat="1" applyFill="1" applyBorder="1"/>
    <xf numFmtId="164" fontId="0" fillId="5" borderId="1" xfId="0" applyNumberFormat="1" applyFill="1" applyBorder="1"/>
    <xf numFmtId="0" fontId="0" fillId="3" borderId="4" xfId="0" applyFill="1" applyBorder="1"/>
    <xf numFmtId="0" fontId="0" fillId="0" borderId="4" xfId="0" applyBorder="1"/>
    <xf numFmtId="0" fontId="0" fillId="5" borderId="4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5" fillId="0" borderId="0" xfId="0" applyFont="1" applyBorder="1"/>
    <xf numFmtId="0" fontId="0" fillId="0" borderId="0" xfId="0" applyBorder="1"/>
    <xf numFmtId="0" fontId="2" fillId="0" borderId="0" xfId="0" applyFont="1" applyBorder="1"/>
    <xf numFmtId="0" fontId="0" fillId="5" borderId="0" xfId="0" applyFill="1" applyBorder="1"/>
    <xf numFmtId="0" fontId="5" fillId="5" borderId="0" xfId="0" applyFont="1" applyFill="1" applyBorder="1"/>
    <xf numFmtId="0" fontId="0" fillId="0" borderId="6" xfId="0" applyFill="1" applyBorder="1"/>
    <xf numFmtId="0" fontId="0" fillId="0" borderId="3" xfId="0" applyFill="1" applyBorder="1"/>
    <xf numFmtId="0" fontId="5" fillId="0" borderId="6" xfId="0" applyFont="1" applyFill="1" applyBorder="1"/>
    <xf numFmtId="0" fontId="5" fillId="5" borderId="2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5" fillId="0" borderId="14" xfId="0" applyFont="1" applyFill="1" applyBorder="1"/>
    <xf numFmtId="0" fontId="0" fillId="7" borderId="1" xfId="0" applyFill="1" applyBorder="1"/>
    <xf numFmtId="0" fontId="0" fillId="7" borderId="2" xfId="0" applyFill="1" applyBorder="1"/>
    <xf numFmtId="0" fontId="0" fillId="0" borderId="1" xfId="0" applyFont="1" applyBorder="1"/>
    <xf numFmtId="0" fontId="0" fillId="0" borderId="1" xfId="0" applyFont="1" applyFill="1" applyBorder="1"/>
    <xf numFmtId="16" fontId="0" fillId="8" borderId="1" xfId="0" applyNumberFormat="1" applyFill="1" applyBorder="1"/>
    <xf numFmtId="0" fontId="0" fillId="8" borderId="1" xfId="0" applyFill="1" applyBorder="1"/>
    <xf numFmtId="1" fontId="0" fillId="8" borderId="1" xfId="0" applyNumberFormat="1" applyFill="1" applyBorder="1"/>
    <xf numFmtId="0" fontId="0" fillId="8" borderId="0" xfId="0" applyFill="1"/>
    <xf numFmtId="16" fontId="0" fillId="7" borderId="1" xfId="0" applyNumberFormat="1" applyFill="1" applyBorder="1"/>
    <xf numFmtId="1" fontId="0" fillId="7" borderId="1" xfId="0" applyNumberFormat="1" applyFill="1" applyBorder="1"/>
    <xf numFmtId="0" fontId="0" fillId="7" borderId="0" xfId="0" applyFill="1"/>
    <xf numFmtId="0" fontId="5" fillId="0" borderId="3" xfId="0" applyFont="1" applyFill="1" applyBorder="1"/>
    <xf numFmtId="0" fontId="0" fillId="9" borderId="1" xfId="0" applyFill="1" applyBorder="1"/>
    <xf numFmtId="20" fontId="5" fillId="0" borderId="4" xfId="0" applyNumberFormat="1" applyFont="1" applyBorder="1"/>
    <xf numFmtId="0" fontId="0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14" xfId="0" applyBorder="1"/>
    <xf numFmtId="0" fontId="0" fillId="5" borderId="15" xfId="0" applyFill="1" applyBorder="1"/>
    <xf numFmtId="0" fontId="0" fillId="0" borderId="15" xfId="0" applyBorder="1"/>
    <xf numFmtId="0" fontId="0" fillId="0" borderId="14" xfId="0" applyFont="1" applyBorder="1"/>
    <xf numFmtId="0" fontId="0" fillId="0" borderId="7" xfId="0" applyFont="1" applyBorder="1"/>
    <xf numFmtId="0" fontId="0" fillId="0" borderId="7" xfId="0" applyBorder="1"/>
    <xf numFmtId="0" fontId="0" fillId="0" borderId="7" xfId="0" applyFont="1" applyFill="1" applyBorder="1"/>
    <xf numFmtId="0" fontId="0" fillId="5" borderId="7" xfId="0" applyFont="1" applyFill="1" applyBorder="1"/>
    <xf numFmtId="0" fontId="2" fillId="0" borderId="22" xfId="0" applyFont="1" applyBorder="1"/>
    <xf numFmtId="0" fontId="2" fillId="0" borderId="23" xfId="0" applyFont="1" applyBorder="1"/>
    <xf numFmtId="0" fontId="0" fillId="0" borderId="8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4" xfId="0" applyFill="1" applyBorder="1"/>
    <xf numFmtId="0" fontId="0" fillId="0" borderId="24" xfId="0" applyBorder="1"/>
    <xf numFmtId="0" fontId="0" fillId="0" borderId="25" xfId="0" applyBorder="1"/>
    <xf numFmtId="0" fontId="0" fillId="0" borderId="19" xfId="0" applyFont="1" applyFill="1" applyBorder="1"/>
    <xf numFmtId="0" fontId="0" fillId="5" borderId="1" xfId="0" applyFont="1" applyFill="1" applyBorder="1"/>
    <xf numFmtId="0" fontId="2" fillId="0" borderId="0" xfId="0" applyFont="1" applyBorder="1" applyAlignment="1">
      <alignment horizontal="center"/>
    </xf>
    <xf numFmtId="16" fontId="0" fillId="10" borderId="1" xfId="0" applyNumberFormat="1" applyFill="1" applyBorder="1"/>
    <xf numFmtId="0" fontId="5" fillId="10" borderId="1" xfId="0" applyFont="1" applyFill="1" applyBorder="1"/>
    <xf numFmtId="0" fontId="0" fillId="10" borderId="1" xfId="0" applyFill="1" applyBorder="1"/>
    <xf numFmtId="1" fontId="0" fillId="10" borderId="1" xfId="0" applyNumberFormat="1" applyFill="1" applyBorder="1"/>
    <xf numFmtId="0" fontId="0" fillId="10" borderId="0" xfId="0" applyFill="1"/>
  </cellXfs>
  <cellStyles count="13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delete val="1"/>
            </c:dLbl>
            <c:dLbl>
              <c:idx val="5"/>
              <c:delete val="1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summary!$B$23:$H$23</c:f>
              <c:strCache>
                <c:ptCount val="7"/>
                <c:pt idx="0">
                  <c:v>Motorboats</c:v>
                </c:pt>
                <c:pt idx="1">
                  <c:v>Personal watercraft</c:v>
                </c:pt>
                <c:pt idx="2">
                  <c:v>Sailboat</c:v>
                </c:pt>
                <c:pt idx="3">
                  <c:v>Canoes</c:v>
                </c:pt>
                <c:pt idx="4">
                  <c:v>Kayaks</c:v>
                </c:pt>
                <c:pt idx="5">
                  <c:v>Barges</c:v>
                </c:pt>
                <c:pt idx="6">
                  <c:v>Rowboats</c:v>
                </c:pt>
              </c:strCache>
            </c:strRef>
          </c:cat>
          <c:val>
            <c:numRef>
              <c:f>summary!$B$21:$H$21</c:f>
              <c:numCache>
                <c:formatCode>General</c:formatCode>
                <c:ptCount val="7"/>
                <c:pt idx="0">
                  <c:v>235</c:v>
                </c:pt>
                <c:pt idx="1">
                  <c:v>6</c:v>
                </c:pt>
                <c:pt idx="2">
                  <c:v>0</c:v>
                </c:pt>
                <c:pt idx="3">
                  <c:v>138</c:v>
                </c:pt>
                <c:pt idx="4">
                  <c:v>276</c:v>
                </c:pt>
                <c:pt idx="5">
                  <c:v>0</c:v>
                </c:pt>
                <c:pt idx="6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 of boats</c:v>
          </c:tx>
          <c:marker>
            <c:symbol val="none"/>
          </c:marker>
          <c:cat>
            <c:strRef>
              <c:f>summary!$A$6:$A$20</c:f>
              <c:strCache>
                <c:ptCount val="15"/>
                <c:pt idx="0">
                  <c:v>5-26-12 to 5-27-12</c:v>
                </c:pt>
                <c:pt idx="1">
                  <c:v>5-31-12 to 6-6-12</c:v>
                </c:pt>
                <c:pt idx="2">
                  <c:v>6-7-12 to 6-13-12</c:v>
                </c:pt>
                <c:pt idx="3">
                  <c:v>6-14-12 to 6-20-12</c:v>
                </c:pt>
                <c:pt idx="4">
                  <c:v>6-21-12 to 6-27-12</c:v>
                </c:pt>
                <c:pt idx="5">
                  <c:v>6-28-12 to 7-4-12</c:v>
                </c:pt>
                <c:pt idx="6">
                  <c:v>7-5-12 to 7-11-12</c:v>
                </c:pt>
                <c:pt idx="7">
                  <c:v>7-12-12 to 7-18-12</c:v>
                </c:pt>
                <c:pt idx="8">
                  <c:v>7-19-12 to 7-25-12</c:v>
                </c:pt>
                <c:pt idx="9">
                  <c:v>7-26-12 to 8-1-12</c:v>
                </c:pt>
                <c:pt idx="10">
                  <c:v>8-2-12 to 8-8-12</c:v>
                </c:pt>
                <c:pt idx="11">
                  <c:v>8-9-12 to 8-15-12</c:v>
                </c:pt>
                <c:pt idx="12">
                  <c:v>8-16-12 to 8-22-12</c:v>
                </c:pt>
                <c:pt idx="13">
                  <c:v>8-23-12 to 8-29-12</c:v>
                </c:pt>
                <c:pt idx="14">
                  <c:v>8-30-12 to 9-3-12</c:v>
                </c:pt>
              </c:strCache>
            </c:strRef>
          </c:cat>
          <c:val>
            <c:numRef>
              <c:f>summary!$I$6:$I$20</c:f>
              <c:numCache>
                <c:formatCode>General</c:formatCode>
                <c:ptCount val="15"/>
                <c:pt idx="0">
                  <c:v>26</c:v>
                </c:pt>
                <c:pt idx="1">
                  <c:v>6</c:v>
                </c:pt>
                <c:pt idx="2">
                  <c:v>13</c:v>
                </c:pt>
                <c:pt idx="3">
                  <c:v>26</c:v>
                </c:pt>
                <c:pt idx="4">
                  <c:v>40</c:v>
                </c:pt>
                <c:pt idx="5">
                  <c:v>49</c:v>
                </c:pt>
                <c:pt idx="6">
                  <c:v>55</c:v>
                </c:pt>
                <c:pt idx="7">
                  <c:v>41</c:v>
                </c:pt>
                <c:pt idx="8">
                  <c:v>43</c:v>
                </c:pt>
                <c:pt idx="9">
                  <c:v>57</c:v>
                </c:pt>
                <c:pt idx="10">
                  <c:v>75</c:v>
                </c:pt>
                <c:pt idx="11">
                  <c:v>56</c:v>
                </c:pt>
                <c:pt idx="12">
                  <c:v>63</c:v>
                </c:pt>
                <c:pt idx="13">
                  <c:v>70</c:v>
                </c:pt>
                <c:pt idx="14">
                  <c:v>60</c:v>
                </c:pt>
              </c:numCache>
            </c:numRef>
          </c:val>
          <c:smooth val="0"/>
        </c:ser>
        <c:ser>
          <c:idx val="1"/>
          <c:order val="1"/>
          <c:tx>
            <c:v># of people</c:v>
          </c:tx>
          <c:marker>
            <c:symbol val="none"/>
          </c:marker>
          <c:cat>
            <c:strRef>
              <c:f>summary!$A$6:$A$20</c:f>
              <c:strCache>
                <c:ptCount val="15"/>
                <c:pt idx="0">
                  <c:v>5-26-12 to 5-27-12</c:v>
                </c:pt>
                <c:pt idx="1">
                  <c:v>5-31-12 to 6-6-12</c:v>
                </c:pt>
                <c:pt idx="2">
                  <c:v>6-7-12 to 6-13-12</c:v>
                </c:pt>
                <c:pt idx="3">
                  <c:v>6-14-12 to 6-20-12</c:v>
                </c:pt>
                <c:pt idx="4">
                  <c:v>6-21-12 to 6-27-12</c:v>
                </c:pt>
                <c:pt idx="5">
                  <c:v>6-28-12 to 7-4-12</c:v>
                </c:pt>
                <c:pt idx="6">
                  <c:v>7-5-12 to 7-11-12</c:v>
                </c:pt>
                <c:pt idx="7">
                  <c:v>7-12-12 to 7-18-12</c:v>
                </c:pt>
                <c:pt idx="8">
                  <c:v>7-19-12 to 7-25-12</c:v>
                </c:pt>
                <c:pt idx="9">
                  <c:v>7-26-12 to 8-1-12</c:v>
                </c:pt>
                <c:pt idx="10">
                  <c:v>8-2-12 to 8-8-12</c:v>
                </c:pt>
                <c:pt idx="11">
                  <c:v>8-9-12 to 8-15-12</c:v>
                </c:pt>
                <c:pt idx="12">
                  <c:v>8-16-12 to 8-22-12</c:v>
                </c:pt>
                <c:pt idx="13">
                  <c:v>8-23-12 to 8-29-12</c:v>
                </c:pt>
                <c:pt idx="14">
                  <c:v>8-30-12 to 9-3-12</c:v>
                </c:pt>
              </c:strCache>
            </c:strRef>
          </c:cat>
          <c:val>
            <c:numRef>
              <c:f>summary!$L$6:$L$20</c:f>
              <c:numCache>
                <c:formatCode>General</c:formatCode>
                <c:ptCount val="15"/>
                <c:pt idx="0">
                  <c:v>66</c:v>
                </c:pt>
                <c:pt idx="1">
                  <c:v>12</c:v>
                </c:pt>
                <c:pt idx="2">
                  <c:v>22</c:v>
                </c:pt>
                <c:pt idx="3">
                  <c:v>43</c:v>
                </c:pt>
                <c:pt idx="4">
                  <c:v>80</c:v>
                </c:pt>
                <c:pt idx="5">
                  <c:v>81</c:v>
                </c:pt>
                <c:pt idx="6">
                  <c:v>107</c:v>
                </c:pt>
                <c:pt idx="7">
                  <c:v>72</c:v>
                </c:pt>
                <c:pt idx="8">
                  <c:v>73</c:v>
                </c:pt>
                <c:pt idx="9">
                  <c:v>108</c:v>
                </c:pt>
                <c:pt idx="10">
                  <c:v>128</c:v>
                </c:pt>
                <c:pt idx="11">
                  <c:v>97</c:v>
                </c:pt>
                <c:pt idx="12">
                  <c:v>105</c:v>
                </c:pt>
                <c:pt idx="13">
                  <c:v>113</c:v>
                </c:pt>
                <c:pt idx="14">
                  <c:v>108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592064"/>
        <c:axId val="179803776"/>
      </c:lineChart>
      <c:catAx>
        <c:axId val="1815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9803776"/>
        <c:crosses val="autoZero"/>
        <c:auto val="1"/>
        <c:lblAlgn val="ctr"/>
        <c:lblOffset val="100"/>
        <c:noMultiLvlLbl val="0"/>
      </c:catAx>
      <c:valAx>
        <c:axId val="17980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592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31043047430695"/>
          <c:y val="0.42515032213452297"/>
          <c:w val="0.17876121643495599"/>
          <c:h val="0.14371278494688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summary!$AB$23:$AJ$23</c:f>
              <c:strCache>
                <c:ptCount val="9"/>
                <c:pt idx="0">
                  <c:v>took prevention steps</c:v>
                </c:pt>
                <c:pt idx="1">
                  <c:v>inspected boat</c:v>
                </c:pt>
                <c:pt idx="2">
                  <c:v>washed boat</c:v>
                </c:pt>
                <c:pt idx="3">
                  <c:v>drained bilge</c:v>
                </c:pt>
                <c:pt idx="4">
                  <c:v>drained bait bucket</c:v>
                </c:pt>
                <c:pt idx="5">
                  <c:v>drained livewell</c:v>
                </c:pt>
                <c:pt idx="6">
                  <c:v>disposed of unused bait</c:v>
                </c:pt>
                <c:pt idx="7">
                  <c:v>dried boat</c:v>
                </c:pt>
                <c:pt idx="8">
                  <c:v>didn't ask</c:v>
                </c:pt>
              </c:strCache>
            </c:strRef>
          </c:cat>
          <c:val>
            <c:numRef>
              <c:f>summary!$AB$22:$AJ$22</c:f>
              <c:numCache>
                <c:formatCode>0%</c:formatCode>
                <c:ptCount val="9"/>
                <c:pt idx="0">
                  <c:v>0.61142857142857143</c:v>
                </c:pt>
                <c:pt idx="1">
                  <c:v>0.28000000000000003</c:v>
                </c:pt>
                <c:pt idx="2">
                  <c:v>0.41333333333333333</c:v>
                </c:pt>
                <c:pt idx="3">
                  <c:v>4.5714285714285714E-2</c:v>
                </c:pt>
                <c:pt idx="4">
                  <c:v>0</c:v>
                </c:pt>
                <c:pt idx="5">
                  <c:v>1.3333333333333334E-2</c:v>
                </c:pt>
                <c:pt idx="6">
                  <c:v>5.7142857142857143E-3</c:v>
                </c:pt>
                <c:pt idx="7">
                  <c:v>8.5714285714285715E-2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92576"/>
        <c:axId val="73211904"/>
      </c:barChart>
      <c:catAx>
        <c:axId val="1815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211904"/>
        <c:crosses val="autoZero"/>
        <c:auto val="1"/>
        <c:lblAlgn val="ctr"/>
        <c:lblOffset val="100"/>
        <c:noMultiLvlLbl val="0"/>
      </c:catAx>
      <c:valAx>
        <c:axId val="73211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159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summary!$AO$5</c:f>
              <c:strCache>
                <c:ptCount val="1"/>
                <c:pt idx="0">
                  <c:v># boats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summary!$AN$6:$AN$13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summary!$AO$6:$AO$13</c:f>
              <c:numCache>
                <c:formatCode>General</c:formatCode>
                <c:ptCount val="8"/>
                <c:pt idx="0">
                  <c:v>387</c:v>
                </c:pt>
                <c:pt idx="1">
                  <c:v>276</c:v>
                </c:pt>
                <c:pt idx="2">
                  <c:v>189</c:v>
                </c:pt>
                <c:pt idx="3">
                  <c:v>251</c:v>
                </c:pt>
                <c:pt idx="4">
                  <c:v>248</c:v>
                </c:pt>
                <c:pt idx="5">
                  <c:v>300</c:v>
                </c:pt>
                <c:pt idx="6">
                  <c:v>474</c:v>
                </c:pt>
                <c:pt idx="7">
                  <c:v>680</c:v>
                </c:pt>
              </c:numCache>
            </c:numRef>
          </c:val>
        </c:ser>
        <c:ser>
          <c:idx val="1"/>
          <c:order val="1"/>
          <c:tx>
            <c:strRef>
              <c:f>summary!$AP$5</c:f>
              <c:strCache>
                <c:ptCount val="1"/>
                <c:pt idx="0">
                  <c:v># people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summary!$AN$6:$AN$13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summary!$AP$6:$AP$13</c:f>
              <c:numCache>
                <c:formatCode>General</c:formatCode>
                <c:ptCount val="8"/>
                <c:pt idx="0">
                  <c:v>710</c:v>
                </c:pt>
                <c:pt idx="1">
                  <c:v>566</c:v>
                </c:pt>
                <c:pt idx="2">
                  <c:v>405</c:v>
                </c:pt>
                <c:pt idx="3">
                  <c:v>586</c:v>
                </c:pt>
                <c:pt idx="4">
                  <c:v>483</c:v>
                </c:pt>
                <c:pt idx="5">
                  <c:v>650</c:v>
                </c:pt>
                <c:pt idx="6">
                  <c:v>866</c:v>
                </c:pt>
                <c:pt idx="7">
                  <c:v>1215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91840"/>
        <c:axId val="193731904"/>
      </c:barChart>
      <c:catAx>
        <c:axId val="70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3731904"/>
        <c:crosses val="autoZero"/>
        <c:auto val="1"/>
        <c:lblAlgn val="ctr"/>
        <c:lblOffset val="100"/>
        <c:noMultiLvlLbl val="0"/>
      </c:catAx>
      <c:valAx>
        <c:axId val="193731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691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25</xdr:row>
      <xdr:rowOff>66675</xdr:rowOff>
    </xdr:from>
    <xdr:to>
      <xdr:col>10</xdr:col>
      <xdr:colOff>66675</xdr:colOff>
      <xdr:row>42</xdr:row>
      <xdr:rowOff>57150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361950</xdr:colOff>
      <xdr:row>24</xdr:row>
      <xdr:rowOff>123825</xdr:rowOff>
    </xdr:from>
    <xdr:to>
      <xdr:col>24</xdr:col>
      <xdr:colOff>47625</xdr:colOff>
      <xdr:row>44</xdr:row>
      <xdr:rowOff>66675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47625</xdr:colOff>
      <xdr:row>24</xdr:row>
      <xdr:rowOff>85725</xdr:rowOff>
    </xdr:from>
    <xdr:to>
      <xdr:col>37</xdr:col>
      <xdr:colOff>352425</xdr:colOff>
      <xdr:row>41</xdr:row>
      <xdr:rowOff>38100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238991</xdr:colOff>
      <xdr:row>13</xdr:row>
      <xdr:rowOff>145472</xdr:rowOff>
    </xdr:from>
    <xdr:to>
      <xdr:col>45</xdr:col>
      <xdr:colOff>72737</xdr:colOff>
      <xdr:row>30</xdr:row>
      <xdr:rowOff>62345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1"/>
  <sheetViews>
    <sheetView zoomScaleNormal="100" zoomScalePageLayoutView="200" workbookViewId="0">
      <pane xSplit="11" ySplit="4" topLeftCell="L14" activePane="bottomRight" state="frozen"/>
      <selection activeCell="E90" sqref="E90"/>
      <selection pane="topRight" activeCell="E90" sqref="E90"/>
      <selection pane="bottomLeft" activeCell="E90" sqref="E90"/>
      <selection pane="bottomRight" activeCell="K30" sqref="K30"/>
    </sheetView>
  </sheetViews>
  <sheetFormatPr defaultColWidth="8.77734375" defaultRowHeight="13.2" x14ac:dyDescent="0.25"/>
  <cols>
    <col min="1" max="1" width="9.33203125" style="61" customWidth="1"/>
    <col min="2" max="2" width="5.6640625" customWidth="1"/>
    <col min="3" max="3" width="9.44140625" customWidth="1"/>
    <col min="4" max="4" width="5" customWidth="1"/>
    <col min="5" max="5" width="5.33203125" customWidth="1"/>
    <col min="6" max="6" width="3.109375" customWidth="1"/>
    <col min="7" max="7" width="2.44140625" customWidth="1"/>
    <col min="8" max="8" width="3.77734375" customWidth="1"/>
    <col min="9" max="9" width="3.441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19" width="7.6640625" customWidth="1"/>
    <col min="20" max="20" width="4.77734375" customWidth="1"/>
    <col min="21" max="22" width="5.109375" customWidth="1"/>
    <col min="23" max="23" width="5.3320312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1.10937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8" max="38" width="10" customWidth="1"/>
    <col min="39" max="39" width="23.33203125" customWidth="1"/>
  </cols>
  <sheetData>
    <row r="1" spans="1:39" x14ac:dyDescent="0.25">
      <c r="A1" s="56" t="s">
        <v>105</v>
      </c>
      <c r="B1" s="10"/>
    </row>
    <row r="3" spans="1:39" s="2" customFormat="1" x14ac:dyDescent="0.25">
      <c r="A3" s="57"/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47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7"/>
      <c r="AC3" s="41" t="s">
        <v>97</v>
      </c>
      <c r="AD3" s="167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58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48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7" t="s">
        <v>17</v>
      </c>
      <c r="AC4" s="42" t="s">
        <v>98</v>
      </c>
      <c r="AD4" s="40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104</v>
      </c>
    </row>
    <row r="5" spans="1:39" s="44" customFormat="1" x14ac:dyDescent="0.25">
      <c r="A5" s="62">
        <v>41055</v>
      </c>
      <c r="B5" s="43" t="s">
        <v>106</v>
      </c>
      <c r="C5" s="43" t="s">
        <v>107</v>
      </c>
      <c r="D5" s="43">
        <v>1</v>
      </c>
      <c r="E5" s="43"/>
      <c r="F5" s="43"/>
      <c r="G5" s="43"/>
      <c r="H5" s="43"/>
      <c r="I5" s="43"/>
      <c r="J5" s="43"/>
      <c r="K5" s="43"/>
      <c r="L5" s="43">
        <v>8.5</v>
      </c>
      <c r="M5" s="43"/>
      <c r="N5" s="43">
        <v>4</v>
      </c>
      <c r="O5" s="43" t="s">
        <v>50</v>
      </c>
      <c r="P5" s="49">
        <v>730</v>
      </c>
      <c r="Q5" s="49">
        <v>1545</v>
      </c>
      <c r="R5" s="43"/>
      <c r="S5" s="43"/>
      <c r="U5" s="43"/>
      <c r="V5" s="43"/>
      <c r="W5" s="43"/>
      <c r="X5" s="43"/>
      <c r="Y5" s="43"/>
      <c r="Z5" s="43"/>
      <c r="AA5" s="43"/>
      <c r="AB5" s="43"/>
      <c r="AC5" s="45">
        <v>1</v>
      </c>
      <c r="AD5" s="43">
        <v>1</v>
      </c>
      <c r="AE5" s="43">
        <v>1</v>
      </c>
      <c r="AF5" s="43">
        <v>1</v>
      </c>
      <c r="AG5" s="43"/>
      <c r="AH5" s="43"/>
      <c r="AI5" s="43"/>
      <c r="AJ5" s="43"/>
      <c r="AK5" s="43"/>
      <c r="AL5" s="43"/>
      <c r="AM5" s="55" t="s">
        <v>109</v>
      </c>
    </row>
    <row r="6" spans="1:39" x14ac:dyDescent="0.25">
      <c r="A6" s="62">
        <v>41055</v>
      </c>
      <c r="B6" s="43" t="s">
        <v>106</v>
      </c>
      <c r="C6" s="43" t="s">
        <v>107</v>
      </c>
      <c r="D6" s="1"/>
      <c r="E6" s="1"/>
      <c r="F6" s="1"/>
      <c r="G6" s="1"/>
      <c r="H6" s="1">
        <v>1</v>
      </c>
      <c r="I6" s="1"/>
      <c r="J6" s="1"/>
      <c r="K6" s="1"/>
      <c r="L6" s="1"/>
      <c r="M6" s="1"/>
      <c r="N6" s="1">
        <v>1</v>
      </c>
      <c r="O6" s="1"/>
      <c r="P6" s="21">
        <v>850</v>
      </c>
      <c r="Q6" s="21">
        <v>1400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>
        <v>1</v>
      </c>
      <c r="AD6" s="1"/>
      <c r="AE6" s="1"/>
      <c r="AF6" s="1"/>
      <c r="AG6" s="1"/>
      <c r="AH6" s="1"/>
      <c r="AI6" s="1"/>
      <c r="AJ6" s="1"/>
      <c r="AK6" s="1"/>
      <c r="AL6" s="1"/>
      <c r="AM6" s="30" t="s">
        <v>110</v>
      </c>
    </row>
    <row r="7" spans="1:39" x14ac:dyDescent="0.25">
      <c r="A7" s="62">
        <v>41055</v>
      </c>
      <c r="B7" s="43" t="s">
        <v>106</v>
      </c>
      <c r="C7" s="43" t="s">
        <v>107</v>
      </c>
      <c r="D7" s="1">
        <v>1</v>
      </c>
      <c r="E7" s="1"/>
      <c r="F7" s="1"/>
      <c r="G7" s="1"/>
      <c r="H7" s="1"/>
      <c r="I7" s="1"/>
      <c r="J7" s="1"/>
      <c r="K7" s="1"/>
      <c r="L7" s="1">
        <v>9.9</v>
      </c>
      <c r="M7" s="1"/>
      <c r="N7" s="1">
        <v>4</v>
      </c>
      <c r="O7" s="1" t="s">
        <v>50</v>
      </c>
      <c r="P7" s="21">
        <v>1000</v>
      </c>
      <c r="Q7" s="21">
        <v>1325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>
        <v>1</v>
      </c>
      <c r="AD7" s="1">
        <v>1</v>
      </c>
      <c r="AE7" s="1"/>
      <c r="AF7" s="1">
        <v>1</v>
      </c>
      <c r="AG7" s="1"/>
      <c r="AH7" s="1"/>
      <c r="AI7" s="1"/>
      <c r="AJ7" s="1"/>
      <c r="AK7" s="1">
        <v>1</v>
      </c>
      <c r="AL7" s="1"/>
      <c r="AM7" s="1" t="s">
        <v>219</v>
      </c>
    </row>
    <row r="8" spans="1:39" x14ac:dyDescent="0.25">
      <c r="A8" s="62">
        <v>41055</v>
      </c>
      <c r="B8" s="43" t="s">
        <v>106</v>
      </c>
      <c r="C8" s="43" t="s">
        <v>107</v>
      </c>
      <c r="D8" s="1"/>
      <c r="E8" s="1"/>
      <c r="F8" s="1"/>
      <c r="G8" s="1">
        <v>1</v>
      </c>
      <c r="H8" s="1"/>
      <c r="I8" s="1"/>
      <c r="J8" s="1"/>
      <c r="K8" s="1"/>
      <c r="L8" s="1"/>
      <c r="M8" s="1"/>
      <c r="N8" s="1">
        <v>2</v>
      </c>
      <c r="O8" s="1"/>
      <c r="P8" s="21">
        <v>930</v>
      </c>
      <c r="Q8" s="21">
        <v>1340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>
        <v>1</v>
      </c>
      <c r="AD8" s="1"/>
      <c r="AE8" s="1"/>
      <c r="AF8" s="1"/>
      <c r="AG8" s="1"/>
      <c r="AH8" s="1"/>
      <c r="AI8" s="1"/>
      <c r="AJ8" s="1"/>
      <c r="AK8" s="1"/>
      <c r="AL8" s="1"/>
      <c r="AM8" s="1" t="s">
        <v>219</v>
      </c>
    </row>
    <row r="9" spans="1:39" x14ac:dyDescent="0.25">
      <c r="A9" s="62">
        <v>41055</v>
      </c>
      <c r="B9" s="43" t="s">
        <v>106</v>
      </c>
      <c r="C9" s="43" t="s">
        <v>107</v>
      </c>
      <c r="D9" s="1">
        <v>1</v>
      </c>
      <c r="E9" s="1"/>
      <c r="F9" s="1"/>
      <c r="G9" s="1"/>
      <c r="H9" s="1"/>
      <c r="I9" s="1"/>
      <c r="J9" s="1"/>
      <c r="K9" s="1"/>
      <c r="L9" s="1"/>
      <c r="M9" s="1"/>
      <c r="N9" s="1">
        <v>6</v>
      </c>
      <c r="O9" s="1" t="s">
        <v>50</v>
      </c>
      <c r="P9" s="21">
        <v>1115</v>
      </c>
      <c r="Q9" s="2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>
        <v>1</v>
      </c>
      <c r="AE9" s="1">
        <v>1</v>
      </c>
      <c r="AF9" s="1">
        <v>1</v>
      </c>
      <c r="AG9" s="1"/>
      <c r="AH9" s="1"/>
      <c r="AI9" s="1"/>
      <c r="AJ9" s="1"/>
      <c r="AK9" s="1">
        <v>1</v>
      </c>
      <c r="AL9" s="1"/>
      <c r="AM9" s="1" t="s">
        <v>219</v>
      </c>
    </row>
    <row r="10" spans="1:39" x14ac:dyDescent="0.25">
      <c r="A10" s="62">
        <v>41055</v>
      </c>
      <c r="B10" s="43" t="s">
        <v>106</v>
      </c>
      <c r="C10" s="43" t="s">
        <v>107</v>
      </c>
      <c r="D10" s="1"/>
      <c r="E10" s="1"/>
      <c r="F10" s="1"/>
      <c r="G10" s="1">
        <v>2</v>
      </c>
      <c r="H10" s="1"/>
      <c r="I10" s="1"/>
      <c r="J10" s="1"/>
      <c r="K10" s="1"/>
      <c r="L10" s="1"/>
      <c r="M10" s="1"/>
      <c r="N10" s="1">
        <v>4</v>
      </c>
      <c r="O10" s="1"/>
      <c r="P10" s="21">
        <v>1120</v>
      </c>
      <c r="Q10" s="21">
        <v>1315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>
        <v>1</v>
      </c>
      <c r="AD10" s="1"/>
      <c r="AE10" s="1"/>
      <c r="AF10" s="1"/>
      <c r="AG10" s="1"/>
      <c r="AH10" s="1"/>
      <c r="AI10" s="1"/>
      <c r="AJ10" s="1"/>
      <c r="AK10" s="1"/>
      <c r="AL10" s="1"/>
      <c r="AM10" s="1" t="s">
        <v>219</v>
      </c>
    </row>
    <row r="11" spans="1:39" x14ac:dyDescent="0.25">
      <c r="A11" s="62">
        <v>41055</v>
      </c>
      <c r="B11" s="43" t="s">
        <v>106</v>
      </c>
      <c r="C11" s="43" t="s">
        <v>107</v>
      </c>
      <c r="D11" s="1">
        <v>1</v>
      </c>
      <c r="E11" s="1"/>
      <c r="F11" s="1"/>
      <c r="G11" s="1"/>
      <c r="H11" s="1"/>
      <c r="I11" s="1"/>
      <c r="J11" s="1"/>
      <c r="K11" s="1"/>
      <c r="L11" s="1"/>
      <c r="M11" s="1"/>
      <c r="N11" s="1">
        <v>2</v>
      </c>
      <c r="O11" s="1"/>
      <c r="P11" s="21">
        <v>1120</v>
      </c>
      <c r="Q11" s="2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 t="s">
        <v>219</v>
      </c>
    </row>
    <row r="12" spans="1:39" x14ac:dyDescent="0.25">
      <c r="A12" s="62">
        <v>41055</v>
      </c>
      <c r="B12" s="43" t="s">
        <v>106</v>
      </c>
      <c r="C12" s="43" t="s">
        <v>107</v>
      </c>
      <c r="D12" s="1"/>
      <c r="E12" s="1"/>
      <c r="F12" s="1"/>
      <c r="G12" s="1">
        <v>1</v>
      </c>
      <c r="H12" s="1"/>
      <c r="I12" s="1"/>
      <c r="J12" s="1"/>
      <c r="K12" s="1"/>
      <c r="L12" s="1"/>
      <c r="M12" s="1"/>
      <c r="N12" s="1">
        <v>2</v>
      </c>
      <c r="O12" s="1"/>
      <c r="P12" s="21">
        <v>1145</v>
      </c>
      <c r="Q12" s="21">
        <v>1445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>
        <v>1</v>
      </c>
      <c r="AD12" s="1"/>
      <c r="AE12" s="1"/>
      <c r="AF12" s="1"/>
      <c r="AG12" s="1"/>
      <c r="AH12" s="1"/>
      <c r="AI12" s="1"/>
      <c r="AJ12" s="1"/>
      <c r="AK12" s="1"/>
      <c r="AL12" s="1"/>
      <c r="AM12" s="1" t="s">
        <v>219</v>
      </c>
    </row>
    <row r="13" spans="1:39" x14ac:dyDescent="0.25">
      <c r="A13" s="62">
        <v>41055</v>
      </c>
      <c r="B13" s="43" t="s">
        <v>106</v>
      </c>
      <c r="C13" s="43" t="s">
        <v>107</v>
      </c>
      <c r="D13" s="1">
        <v>1</v>
      </c>
      <c r="E13" s="1"/>
      <c r="F13" s="1"/>
      <c r="G13" s="1"/>
      <c r="H13" s="1"/>
      <c r="I13" s="1"/>
      <c r="J13" s="1"/>
      <c r="K13" s="1"/>
      <c r="L13" s="1"/>
      <c r="M13" s="1"/>
      <c r="N13" s="1">
        <v>6</v>
      </c>
      <c r="O13" s="1" t="s">
        <v>50</v>
      </c>
      <c r="P13" s="21">
        <v>1150</v>
      </c>
      <c r="Q13" s="2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 t="s">
        <v>219</v>
      </c>
    </row>
    <row r="14" spans="1:39" x14ac:dyDescent="0.25">
      <c r="A14" s="62">
        <v>41055</v>
      </c>
      <c r="B14" s="43" t="s">
        <v>106</v>
      </c>
      <c r="C14" s="43" t="s">
        <v>107</v>
      </c>
      <c r="D14" s="1"/>
      <c r="E14" s="1"/>
      <c r="F14" s="1"/>
      <c r="G14" s="1"/>
      <c r="H14" s="1">
        <v>1</v>
      </c>
      <c r="I14" s="1"/>
      <c r="J14" s="1"/>
      <c r="K14" s="1"/>
      <c r="L14" s="1"/>
      <c r="M14" s="1"/>
      <c r="N14" s="1">
        <v>1</v>
      </c>
      <c r="O14" s="1"/>
      <c r="P14" s="21"/>
      <c r="Q14" s="21">
        <v>1200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>
        <v>1</v>
      </c>
      <c r="AD14" s="1"/>
      <c r="AE14" s="1"/>
      <c r="AF14" s="1"/>
      <c r="AG14" s="1"/>
      <c r="AH14" s="1"/>
      <c r="AI14" s="1"/>
      <c r="AJ14" s="1"/>
      <c r="AK14" s="1"/>
      <c r="AL14" s="1"/>
      <c r="AM14" s="30" t="s">
        <v>111</v>
      </c>
    </row>
    <row r="15" spans="1:39" x14ac:dyDescent="0.25">
      <c r="A15" s="62">
        <v>41055</v>
      </c>
      <c r="B15" s="43" t="s">
        <v>106</v>
      </c>
      <c r="C15" s="43" t="s">
        <v>107</v>
      </c>
      <c r="D15" s="1"/>
      <c r="E15" s="1"/>
      <c r="F15" s="1"/>
      <c r="G15" s="1">
        <v>1</v>
      </c>
      <c r="H15" s="1"/>
      <c r="I15" s="1"/>
      <c r="J15" s="1"/>
      <c r="K15" s="1"/>
      <c r="L15" s="1">
        <v>4</v>
      </c>
      <c r="M15" s="1">
        <v>1</v>
      </c>
      <c r="N15" s="1">
        <v>2</v>
      </c>
      <c r="O15" s="1" t="s">
        <v>108</v>
      </c>
      <c r="P15" s="21">
        <v>1230</v>
      </c>
      <c r="Q15" s="21">
        <v>1505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>
        <v>1</v>
      </c>
      <c r="AD15" s="1">
        <v>1</v>
      </c>
      <c r="AE15" s="1">
        <v>1</v>
      </c>
      <c r="AF15" s="1">
        <v>1</v>
      </c>
      <c r="AG15" s="1"/>
      <c r="AH15" s="1"/>
      <c r="AI15" s="1"/>
      <c r="AJ15" s="1">
        <v>1</v>
      </c>
      <c r="AK15" s="1"/>
      <c r="AL15" s="1"/>
      <c r="AM15" s="30" t="s">
        <v>111</v>
      </c>
    </row>
    <row r="16" spans="1:39" x14ac:dyDescent="0.25">
      <c r="A16" s="62">
        <v>41055</v>
      </c>
      <c r="B16" s="43" t="s">
        <v>106</v>
      </c>
      <c r="C16" s="43" t="s">
        <v>107</v>
      </c>
      <c r="D16" s="1">
        <v>1</v>
      </c>
      <c r="E16" s="1"/>
      <c r="F16" s="1"/>
      <c r="G16" s="1"/>
      <c r="H16" s="1"/>
      <c r="I16" s="1"/>
      <c r="J16" s="1"/>
      <c r="K16" s="1"/>
      <c r="L16" s="1">
        <v>85</v>
      </c>
      <c r="M16" s="1"/>
      <c r="N16" s="1">
        <v>2</v>
      </c>
      <c r="O16" s="1" t="s">
        <v>50</v>
      </c>
      <c r="P16" s="21">
        <v>1300</v>
      </c>
      <c r="Q16" s="2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 t="s">
        <v>219</v>
      </c>
    </row>
    <row r="17" spans="1:39" x14ac:dyDescent="0.25">
      <c r="A17" s="62">
        <v>41055</v>
      </c>
      <c r="B17" s="43" t="s">
        <v>106</v>
      </c>
      <c r="C17" s="43" t="s">
        <v>107</v>
      </c>
      <c r="D17" s="1"/>
      <c r="E17" s="1"/>
      <c r="F17" s="1"/>
      <c r="G17" s="1">
        <v>1</v>
      </c>
      <c r="H17" s="1"/>
      <c r="I17" s="1"/>
      <c r="J17" s="1"/>
      <c r="K17" s="1"/>
      <c r="L17" s="1"/>
      <c r="M17" s="1"/>
      <c r="N17" s="1">
        <v>2</v>
      </c>
      <c r="O17" s="1"/>
      <c r="P17" s="21">
        <v>1430</v>
      </c>
      <c r="Q17" s="2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>
        <v>1</v>
      </c>
      <c r="AE17" s="1">
        <v>1</v>
      </c>
      <c r="AF17" s="1">
        <v>1</v>
      </c>
      <c r="AG17" s="1"/>
      <c r="AH17" s="1"/>
      <c r="AI17" s="1"/>
      <c r="AJ17" s="1"/>
      <c r="AK17" s="1"/>
      <c r="AL17" s="1"/>
      <c r="AM17" s="1" t="s">
        <v>219</v>
      </c>
    </row>
    <row r="18" spans="1:39" x14ac:dyDescent="0.25">
      <c r="A18" s="62">
        <v>41055</v>
      </c>
      <c r="B18" s="43" t="s">
        <v>106</v>
      </c>
      <c r="C18" s="43" t="s">
        <v>107</v>
      </c>
      <c r="D18" s="1"/>
      <c r="E18" s="1"/>
      <c r="F18" s="1"/>
      <c r="G18" s="1"/>
      <c r="H18" s="1"/>
      <c r="I18" s="1"/>
      <c r="J18" s="1">
        <v>1</v>
      </c>
      <c r="K18" s="1"/>
      <c r="L18" s="1">
        <v>6</v>
      </c>
      <c r="M18" s="1"/>
      <c r="N18" s="1">
        <v>4</v>
      </c>
      <c r="O18" s="1" t="s">
        <v>50</v>
      </c>
      <c r="P18" s="21">
        <v>1440</v>
      </c>
      <c r="Q18" s="2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>
        <v>1</v>
      </c>
      <c r="AE18" s="1">
        <v>1</v>
      </c>
      <c r="AF18" s="1">
        <v>1</v>
      </c>
      <c r="AG18" s="1"/>
      <c r="AH18" s="1"/>
      <c r="AI18" s="1"/>
      <c r="AJ18" s="1"/>
      <c r="AK18" s="1"/>
      <c r="AL18" s="1"/>
      <c r="AM18" s="1" t="s">
        <v>219</v>
      </c>
    </row>
    <row r="19" spans="1:39" x14ac:dyDescent="0.25">
      <c r="A19" s="62">
        <v>41055</v>
      </c>
      <c r="B19" s="43" t="s">
        <v>106</v>
      </c>
      <c r="C19" s="43" t="s">
        <v>107</v>
      </c>
      <c r="D19" s="1">
        <v>1</v>
      </c>
      <c r="E19" s="1"/>
      <c r="F19" s="1"/>
      <c r="G19" s="1"/>
      <c r="H19" s="1"/>
      <c r="I19" s="1"/>
      <c r="J19" s="1"/>
      <c r="K19" s="1"/>
      <c r="L19" s="1">
        <v>300</v>
      </c>
      <c r="M19" s="1">
        <v>1</v>
      </c>
      <c r="N19" s="1">
        <v>7</v>
      </c>
      <c r="O19" s="1" t="s">
        <v>50</v>
      </c>
      <c r="P19" s="21">
        <v>1500</v>
      </c>
      <c r="Q19" s="2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>
        <v>1</v>
      </c>
      <c r="AE19" s="1">
        <v>1</v>
      </c>
      <c r="AF19" s="1">
        <v>1</v>
      </c>
      <c r="AG19" s="1"/>
      <c r="AH19" s="1"/>
      <c r="AI19" s="1">
        <v>1</v>
      </c>
      <c r="AJ19" s="1"/>
      <c r="AK19" s="1"/>
      <c r="AL19" s="1"/>
      <c r="AM19" s="1" t="s">
        <v>219</v>
      </c>
    </row>
    <row r="20" spans="1:39" x14ac:dyDescent="0.25">
      <c r="A20" s="62">
        <v>41055</v>
      </c>
      <c r="B20" s="43" t="s">
        <v>106</v>
      </c>
      <c r="C20" s="43" t="s">
        <v>107</v>
      </c>
      <c r="D20" s="1">
        <v>1</v>
      </c>
      <c r="E20" s="1"/>
      <c r="F20" s="1"/>
      <c r="G20" s="1"/>
      <c r="H20" s="1"/>
      <c r="I20" s="1"/>
      <c r="J20" s="1"/>
      <c r="K20" s="1"/>
      <c r="L20" s="1">
        <v>150</v>
      </c>
      <c r="M20" s="1"/>
      <c r="N20" s="1">
        <v>3</v>
      </c>
      <c r="O20" s="1" t="s">
        <v>50</v>
      </c>
      <c r="P20" s="21">
        <v>1520</v>
      </c>
      <c r="Q20" s="2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>
        <v>1</v>
      </c>
      <c r="AE20" s="1">
        <v>1</v>
      </c>
      <c r="AF20" s="1">
        <v>1</v>
      </c>
      <c r="AG20" s="1"/>
      <c r="AH20" s="1"/>
      <c r="AI20" s="1"/>
      <c r="AJ20" s="1"/>
      <c r="AK20" s="1"/>
      <c r="AL20" s="1"/>
      <c r="AM20" s="1" t="s">
        <v>219</v>
      </c>
    </row>
    <row r="21" spans="1:39" s="54" customFormat="1" x14ac:dyDescent="0.25">
      <c r="A21" s="5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53"/>
      <c r="Q21" s="53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 x14ac:dyDescent="0.25">
      <c r="A22" s="63">
        <v>41056</v>
      </c>
      <c r="B22" s="30" t="s">
        <v>112</v>
      </c>
      <c r="C22" s="30" t="s">
        <v>113</v>
      </c>
      <c r="D22" s="1">
        <v>1</v>
      </c>
      <c r="E22" s="1"/>
      <c r="F22" s="1"/>
      <c r="G22" s="1"/>
      <c r="H22" s="1"/>
      <c r="I22" s="1"/>
      <c r="J22" s="1"/>
      <c r="K22" s="1"/>
      <c r="L22" s="1">
        <v>4</v>
      </c>
      <c r="M22" s="1">
        <v>1</v>
      </c>
      <c r="N22" s="1">
        <v>2</v>
      </c>
      <c r="O22" s="30" t="s">
        <v>108</v>
      </c>
      <c r="P22" s="21">
        <v>945</v>
      </c>
      <c r="Q22" s="21">
        <v>1330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>
        <v>1</v>
      </c>
      <c r="AD22" s="1">
        <v>1</v>
      </c>
      <c r="AE22" s="1"/>
      <c r="AF22" s="1">
        <v>1</v>
      </c>
      <c r="AG22" s="1"/>
      <c r="AH22" s="1"/>
      <c r="AI22" s="1"/>
      <c r="AJ22" s="1"/>
      <c r="AK22" s="1"/>
      <c r="AL22" s="1"/>
      <c r="AM22" s="136" t="s">
        <v>220</v>
      </c>
    </row>
    <row r="23" spans="1:39" x14ac:dyDescent="0.25">
      <c r="A23" s="63">
        <v>41056</v>
      </c>
      <c r="B23" s="30" t="s">
        <v>112</v>
      </c>
      <c r="C23" s="30" t="s">
        <v>113</v>
      </c>
      <c r="D23" s="1">
        <v>1</v>
      </c>
      <c r="E23" s="1"/>
      <c r="F23" s="1"/>
      <c r="G23" s="1"/>
      <c r="H23" s="1"/>
      <c r="I23" s="1"/>
      <c r="J23" s="1"/>
      <c r="K23" s="1"/>
      <c r="L23" s="1">
        <v>15</v>
      </c>
      <c r="M23" s="1"/>
      <c r="N23" s="1">
        <v>4</v>
      </c>
      <c r="O23" s="30" t="s">
        <v>50</v>
      </c>
      <c r="P23" s="21">
        <v>1120</v>
      </c>
      <c r="Q23" s="2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 t="s">
        <v>219</v>
      </c>
    </row>
    <row r="24" spans="1:39" x14ac:dyDescent="0.25">
      <c r="A24" s="63">
        <v>41056</v>
      </c>
      <c r="B24" s="30" t="s">
        <v>112</v>
      </c>
      <c r="C24" s="30" t="s">
        <v>113</v>
      </c>
      <c r="D24" s="1"/>
      <c r="E24" s="1"/>
      <c r="F24" s="1"/>
      <c r="G24" s="1"/>
      <c r="H24" s="1">
        <v>2</v>
      </c>
      <c r="I24" s="1"/>
      <c r="J24" s="1"/>
      <c r="K24" s="1"/>
      <c r="L24" s="1"/>
      <c r="M24" s="1"/>
      <c r="N24" s="1">
        <v>2</v>
      </c>
      <c r="O24" s="1"/>
      <c r="P24" s="21"/>
      <c r="Q24" s="21">
        <v>1140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 t="s">
        <v>219</v>
      </c>
    </row>
    <row r="25" spans="1:39" x14ac:dyDescent="0.25">
      <c r="A25" s="63">
        <v>41056</v>
      </c>
      <c r="B25" s="30" t="s">
        <v>112</v>
      </c>
      <c r="C25" s="30" t="s">
        <v>113</v>
      </c>
      <c r="D25" s="1">
        <v>1</v>
      </c>
      <c r="E25" s="1"/>
      <c r="F25" s="1"/>
      <c r="G25" s="1"/>
      <c r="H25" s="1"/>
      <c r="I25" s="1"/>
      <c r="J25" s="1"/>
      <c r="K25" s="1"/>
      <c r="L25" s="1">
        <v>15</v>
      </c>
      <c r="M25" s="1"/>
      <c r="N25" s="1">
        <v>2</v>
      </c>
      <c r="O25" s="30" t="s">
        <v>50</v>
      </c>
      <c r="P25" s="21">
        <v>1155</v>
      </c>
      <c r="Q25" s="2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36" t="s">
        <v>220</v>
      </c>
    </row>
    <row r="26" spans="1:39" x14ac:dyDescent="0.25">
      <c r="A26" s="63">
        <v>41056</v>
      </c>
      <c r="B26" s="30" t="s">
        <v>112</v>
      </c>
      <c r="C26" s="30" t="s">
        <v>113</v>
      </c>
      <c r="D26" s="1">
        <v>1</v>
      </c>
      <c r="E26" s="1"/>
      <c r="F26" s="1"/>
      <c r="G26" s="1"/>
      <c r="H26" s="1"/>
      <c r="I26" s="1"/>
      <c r="J26" s="1"/>
      <c r="K26" s="1"/>
      <c r="L26" s="1">
        <v>70</v>
      </c>
      <c r="M26" s="1"/>
      <c r="N26" s="134">
        <v>1</v>
      </c>
      <c r="O26" s="30" t="s">
        <v>50</v>
      </c>
      <c r="P26" s="21">
        <v>1220</v>
      </c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>
        <v>1</v>
      </c>
      <c r="AD26" s="1">
        <v>1</v>
      </c>
      <c r="AE26" s="1"/>
      <c r="AF26" s="1">
        <v>1</v>
      </c>
      <c r="AG26" s="1"/>
      <c r="AH26" s="1"/>
      <c r="AI26" s="1">
        <v>1</v>
      </c>
      <c r="AJ26" s="1">
        <v>1</v>
      </c>
      <c r="AK26" s="1"/>
      <c r="AL26" s="1"/>
      <c r="AM26" s="30" t="s">
        <v>114</v>
      </c>
    </row>
    <row r="27" spans="1:39" x14ac:dyDescent="0.25">
      <c r="A27" s="63">
        <v>41056</v>
      </c>
      <c r="B27" s="30" t="s">
        <v>112</v>
      </c>
      <c r="C27" s="30" t="s">
        <v>113</v>
      </c>
      <c r="D27" s="1"/>
      <c r="E27" s="1"/>
      <c r="F27" s="1"/>
      <c r="G27" s="1"/>
      <c r="H27" s="1">
        <v>2</v>
      </c>
      <c r="I27" s="1"/>
      <c r="J27" s="1"/>
      <c r="K27" s="1"/>
      <c r="L27" s="1"/>
      <c r="M27" s="1"/>
      <c r="N27" s="1">
        <v>2</v>
      </c>
      <c r="O27" s="1"/>
      <c r="P27" s="21">
        <v>1315</v>
      </c>
      <c r="Q27" s="21">
        <v>1430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>
        <v>1</v>
      </c>
      <c r="AE27" s="1"/>
      <c r="AF27" s="1"/>
      <c r="AG27" s="1"/>
      <c r="AH27" s="1"/>
      <c r="AI27" s="1"/>
      <c r="AJ27" s="1"/>
      <c r="AK27" s="1">
        <v>1</v>
      </c>
      <c r="AL27" s="1"/>
      <c r="AM27" s="1" t="s">
        <v>219</v>
      </c>
    </row>
    <row r="28" spans="1:39" x14ac:dyDescent="0.25">
      <c r="A28" s="63">
        <v>41056</v>
      </c>
      <c r="B28" s="30" t="s">
        <v>112</v>
      </c>
      <c r="C28" s="30" t="s">
        <v>113</v>
      </c>
      <c r="D28" s="1">
        <v>1</v>
      </c>
      <c r="E28" s="1"/>
      <c r="F28" s="1"/>
      <c r="G28" s="1"/>
      <c r="H28" s="1"/>
      <c r="I28" s="1"/>
      <c r="J28" s="1"/>
      <c r="K28" s="1"/>
      <c r="L28" s="1">
        <v>150</v>
      </c>
      <c r="M28" s="1"/>
      <c r="N28" s="1">
        <v>1</v>
      </c>
      <c r="O28" s="30" t="s">
        <v>50</v>
      </c>
      <c r="P28" s="21"/>
      <c r="Q28" s="21">
        <v>1510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>
        <v>1</v>
      </c>
      <c r="AE28" s="1"/>
      <c r="AF28" s="1">
        <v>1</v>
      </c>
      <c r="AG28" s="1"/>
      <c r="AH28" s="1"/>
      <c r="AI28" s="1"/>
      <c r="AJ28" s="1"/>
      <c r="AK28" s="1"/>
      <c r="AL28" s="1"/>
      <c r="AM28" s="136" t="s">
        <v>220</v>
      </c>
    </row>
    <row r="29" spans="1:39" s="54" customFormat="1" x14ac:dyDescent="0.25">
      <c r="A29" s="5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53"/>
      <c r="Q29" s="53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x14ac:dyDescent="0.25">
      <c r="A30" s="60" t="s">
        <v>70</v>
      </c>
      <c r="B30" s="13"/>
      <c r="C30" s="11"/>
      <c r="D30" s="12">
        <f>SUM(D5:D29)</f>
        <v>13</v>
      </c>
      <c r="E30" s="12">
        <f t="shared" ref="E30:J30" si="0">SUM(E5:E29)</f>
        <v>0</v>
      </c>
      <c r="F30" s="12">
        <f t="shared" si="0"/>
        <v>0</v>
      </c>
      <c r="G30" s="12">
        <f t="shared" si="0"/>
        <v>6</v>
      </c>
      <c r="H30" s="12">
        <f t="shared" si="0"/>
        <v>6</v>
      </c>
      <c r="I30" s="12">
        <f t="shared" si="0"/>
        <v>0</v>
      </c>
      <c r="J30" s="12">
        <f t="shared" si="0"/>
        <v>1</v>
      </c>
      <c r="K30" s="12">
        <f>SUM(D30:J30)</f>
        <v>26</v>
      </c>
      <c r="L30" s="12">
        <f>AVERAGE(L5:L29)</f>
        <v>68.11666666666666</v>
      </c>
      <c r="M30" s="12">
        <f>SUM(M5:M29)</f>
        <v>3</v>
      </c>
      <c r="N30" s="12">
        <f>SUM(N5:N29)</f>
        <v>66</v>
      </c>
      <c r="O30" s="12"/>
      <c r="P30" s="50">
        <f>COUNT(P5:P29)</f>
        <v>20</v>
      </c>
      <c r="Q30" s="50">
        <f>COUNT(Q5:Q29)</f>
        <v>12</v>
      </c>
      <c r="R30" s="12">
        <f t="shared" ref="R30:AL30" si="1">SUM(R5:R29)</f>
        <v>0</v>
      </c>
      <c r="S30" s="12">
        <f t="shared" si="1"/>
        <v>0</v>
      </c>
      <c r="T30" s="12">
        <f t="shared" si="1"/>
        <v>0</v>
      </c>
      <c r="U30" s="12">
        <f t="shared" si="1"/>
        <v>0</v>
      </c>
      <c r="V30" s="12">
        <f t="shared" si="1"/>
        <v>0</v>
      </c>
      <c r="W30" s="12">
        <f t="shared" si="1"/>
        <v>0</v>
      </c>
      <c r="X30" s="12">
        <f t="shared" si="1"/>
        <v>0</v>
      </c>
      <c r="Y30" s="12">
        <f t="shared" si="1"/>
        <v>0</v>
      </c>
      <c r="Z30" s="12">
        <f t="shared" si="1"/>
        <v>0</v>
      </c>
      <c r="AA30" s="12">
        <f t="shared" si="1"/>
        <v>0</v>
      </c>
      <c r="AB30" s="12">
        <f t="shared" si="1"/>
        <v>0</v>
      </c>
      <c r="AC30" s="12">
        <f t="shared" si="1"/>
        <v>10</v>
      </c>
      <c r="AD30" s="12">
        <f t="shared" si="1"/>
        <v>12</v>
      </c>
      <c r="AE30" s="12">
        <f t="shared" si="1"/>
        <v>7</v>
      </c>
      <c r="AF30" s="12">
        <f t="shared" si="1"/>
        <v>11</v>
      </c>
      <c r="AG30" s="12">
        <f t="shared" si="1"/>
        <v>0</v>
      </c>
      <c r="AH30" s="12">
        <f t="shared" si="1"/>
        <v>0</v>
      </c>
      <c r="AI30" s="12">
        <f t="shared" si="1"/>
        <v>2</v>
      </c>
      <c r="AJ30" s="12">
        <f t="shared" si="1"/>
        <v>2</v>
      </c>
      <c r="AK30" s="12">
        <f t="shared" si="1"/>
        <v>3</v>
      </c>
      <c r="AL30" s="12">
        <f t="shared" si="1"/>
        <v>0</v>
      </c>
      <c r="AM30" s="12"/>
    </row>
    <row r="31" spans="1:39" x14ac:dyDescent="0.25">
      <c r="L31" t="s">
        <v>48</v>
      </c>
      <c r="N31">
        <f>COUNT(N5:N29)</f>
        <v>23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zoomScaleNormal="100" zoomScalePageLayoutView="200" workbookViewId="0">
      <pane xSplit="11" ySplit="4" topLeftCell="P29" activePane="bottomRight" state="frozen"/>
      <selection activeCell="E90" sqref="E90"/>
      <selection pane="topRight" activeCell="E90" sqref="E90"/>
      <selection pane="bottomLeft" activeCell="E90" sqref="E90"/>
      <selection pane="bottomRight" activeCell="AK49" sqref="AK49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2.44140625" customWidth="1"/>
    <col min="8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20" width="7.6640625" customWidth="1"/>
    <col min="21" max="21" width="5.109375" customWidth="1"/>
    <col min="22" max="22" width="5.6640625" customWidth="1"/>
    <col min="23" max="23" width="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0.4414062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10" t="s">
        <v>118</v>
      </c>
      <c r="B1" s="10"/>
    </row>
    <row r="3" spans="1:39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101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103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x14ac:dyDescent="0.25">
      <c r="A5" s="17">
        <v>41116</v>
      </c>
      <c r="B5" s="30" t="s">
        <v>119</v>
      </c>
      <c r="C5" s="30" t="s">
        <v>117</v>
      </c>
      <c r="D5" s="15">
        <v>1</v>
      </c>
      <c r="E5" s="15"/>
      <c r="F5" s="15"/>
      <c r="G5" s="15"/>
      <c r="H5" s="15"/>
      <c r="I5" s="15"/>
      <c r="J5" s="15"/>
      <c r="K5" s="15"/>
      <c r="L5" s="15">
        <v>15</v>
      </c>
      <c r="M5" s="15"/>
      <c r="N5" s="15">
        <v>3</v>
      </c>
      <c r="O5" s="71" t="s">
        <v>50</v>
      </c>
      <c r="P5" s="26">
        <v>1354</v>
      </c>
      <c r="Q5" s="26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>
        <v>1</v>
      </c>
      <c r="AD5" s="15">
        <v>1</v>
      </c>
      <c r="AE5" s="15"/>
      <c r="AF5" s="15">
        <v>1</v>
      </c>
      <c r="AG5" s="15"/>
      <c r="AH5" s="15"/>
      <c r="AI5" s="15"/>
      <c r="AJ5" s="15"/>
      <c r="AK5" s="15"/>
      <c r="AL5" s="15"/>
      <c r="AM5" s="71" t="s">
        <v>111</v>
      </c>
    </row>
    <row r="6" spans="1:39" s="54" customFormat="1" x14ac:dyDescent="0.25">
      <c r="A6" s="73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53"/>
      <c r="Q6" s="53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5">
      <c r="A7" s="17">
        <v>41118</v>
      </c>
      <c r="B7" s="30" t="s">
        <v>106</v>
      </c>
      <c r="C7" s="30" t="s">
        <v>139</v>
      </c>
      <c r="D7" s="1">
        <v>1</v>
      </c>
      <c r="E7" s="1"/>
      <c r="F7" s="1"/>
      <c r="G7" s="1"/>
      <c r="H7" s="1"/>
      <c r="I7" s="1"/>
      <c r="J7" s="1"/>
      <c r="K7" s="1"/>
      <c r="L7" s="1">
        <v>35</v>
      </c>
      <c r="M7" s="1"/>
      <c r="N7" s="1">
        <v>2</v>
      </c>
      <c r="O7" s="1" t="s">
        <v>50</v>
      </c>
      <c r="P7" s="21">
        <v>745</v>
      </c>
      <c r="Q7" s="21">
        <v>1345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>
        <v>1</v>
      </c>
      <c r="AE7" s="1">
        <v>1</v>
      </c>
      <c r="AF7" s="1">
        <v>1</v>
      </c>
      <c r="AG7" s="1">
        <v>1</v>
      </c>
      <c r="AH7" s="1"/>
      <c r="AI7" s="1"/>
      <c r="AJ7" s="1"/>
      <c r="AK7" s="1"/>
      <c r="AL7" s="1"/>
      <c r="AM7" s="30" t="s">
        <v>111</v>
      </c>
    </row>
    <row r="8" spans="1:39" x14ac:dyDescent="0.25">
      <c r="A8" s="17">
        <v>41118</v>
      </c>
      <c r="B8" s="30" t="s">
        <v>106</v>
      </c>
      <c r="C8" s="30" t="s">
        <v>139</v>
      </c>
      <c r="D8" s="1">
        <v>1</v>
      </c>
      <c r="E8" s="1"/>
      <c r="F8" s="1"/>
      <c r="G8" s="1"/>
      <c r="H8" s="1"/>
      <c r="I8" s="1"/>
      <c r="J8" s="1"/>
      <c r="K8" s="1"/>
      <c r="L8" s="1">
        <v>90</v>
      </c>
      <c r="M8" s="1"/>
      <c r="N8" s="1">
        <v>2</v>
      </c>
      <c r="O8" s="1"/>
      <c r="P8" s="21">
        <v>820</v>
      </c>
      <c r="Q8" s="2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>
        <v>1</v>
      </c>
      <c r="AF8" s="1"/>
      <c r="AG8" s="1"/>
      <c r="AH8" s="1"/>
      <c r="AI8" s="1"/>
      <c r="AJ8" s="1"/>
      <c r="AK8" s="1"/>
      <c r="AL8" s="1"/>
      <c r="AM8" s="30" t="s">
        <v>111</v>
      </c>
    </row>
    <row r="9" spans="1:39" x14ac:dyDescent="0.25">
      <c r="A9" s="17">
        <v>41118</v>
      </c>
      <c r="B9" s="30" t="s">
        <v>106</v>
      </c>
      <c r="C9" s="30" t="s">
        <v>139</v>
      </c>
      <c r="D9" s="1"/>
      <c r="E9" s="1"/>
      <c r="F9" s="1"/>
      <c r="G9" s="1"/>
      <c r="H9" s="1">
        <v>2</v>
      </c>
      <c r="I9" s="1"/>
      <c r="J9" s="1"/>
      <c r="K9" s="1"/>
      <c r="L9" s="1"/>
      <c r="M9" s="1"/>
      <c r="N9" s="1">
        <v>2</v>
      </c>
      <c r="O9" s="1"/>
      <c r="P9" s="21">
        <v>900</v>
      </c>
      <c r="Q9" s="21">
        <v>1200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>
        <v>1</v>
      </c>
      <c r="AD9" s="1">
        <v>1</v>
      </c>
      <c r="AE9" s="1"/>
      <c r="AF9" s="1">
        <v>1</v>
      </c>
      <c r="AG9" s="1"/>
      <c r="AH9" s="1"/>
      <c r="AI9" s="1"/>
      <c r="AJ9" s="1"/>
      <c r="AK9" s="1"/>
      <c r="AL9" s="1"/>
      <c r="AM9" s="30" t="s">
        <v>153</v>
      </c>
    </row>
    <row r="10" spans="1:39" x14ac:dyDescent="0.25">
      <c r="A10" s="17">
        <v>41118</v>
      </c>
      <c r="B10" s="30" t="s">
        <v>106</v>
      </c>
      <c r="C10" s="30" t="s">
        <v>139</v>
      </c>
      <c r="D10" s="1"/>
      <c r="E10" s="1"/>
      <c r="F10" s="1"/>
      <c r="G10" s="1">
        <v>1</v>
      </c>
      <c r="H10" s="1"/>
      <c r="I10" s="1"/>
      <c r="J10" s="1"/>
      <c r="K10" s="1"/>
      <c r="L10" s="1"/>
      <c r="M10" s="1"/>
      <c r="N10" s="1">
        <v>2</v>
      </c>
      <c r="O10" s="1"/>
      <c r="P10" s="21">
        <v>915</v>
      </c>
      <c r="Q10" s="21">
        <v>1310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30" t="s">
        <v>185</v>
      </c>
    </row>
    <row r="11" spans="1:39" x14ac:dyDescent="0.25">
      <c r="A11" s="17">
        <v>41118</v>
      </c>
      <c r="B11" s="30" t="s">
        <v>106</v>
      </c>
      <c r="C11" s="30" t="s">
        <v>139</v>
      </c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21">
        <v>915</v>
      </c>
      <c r="Q11" s="21">
        <v>1310</v>
      </c>
      <c r="R11" s="1"/>
      <c r="S11" s="1">
        <v>1</v>
      </c>
      <c r="T11" s="1"/>
      <c r="U11" s="1"/>
      <c r="V11" s="1"/>
      <c r="W11" s="1">
        <v>1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30" t="s">
        <v>185</v>
      </c>
    </row>
    <row r="12" spans="1:39" x14ac:dyDescent="0.25">
      <c r="A12" s="17">
        <v>41118</v>
      </c>
      <c r="B12" s="30" t="s">
        <v>106</v>
      </c>
      <c r="C12" s="30" t="s">
        <v>139</v>
      </c>
      <c r="D12" s="1"/>
      <c r="E12" s="1"/>
      <c r="F12" s="1"/>
      <c r="G12" s="1">
        <v>1</v>
      </c>
      <c r="H12" s="1"/>
      <c r="I12" s="1"/>
      <c r="J12" s="1"/>
      <c r="K12" s="1"/>
      <c r="L12" s="1"/>
      <c r="M12" s="1"/>
      <c r="N12" s="1">
        <v>1</v>
      </c>
      <c r="O12" s="1"/>
      <c r="P12" s="21">
        <v>920</v>
      </c>
      <c r="Q12" s="21">
        <v>1310</v>
      </c>
      <c r="R12" s="1"/>
      <c r="S12" s="1">
        <v>1</v>
      </c>
      <c r="T12" s="1"/>
      <c r="U12" s="1"/>
      <c r="V12" s="1"/>
      <c r="W12" s="1"/>
      <c r="X12" s="1"/>
      <c r="Y12" s="1"/>
      <c r="Z12" s="1"/>
      <c r="AA12" s="1"/>
      <c r="AB12" s="1">
        <v>1</v>
      </c>
      <c r="AC12" s="1">
        <v>1</v>
      </c>
      <c r="AD12" s="1"/>
      <c r="AE12" s="1"/>
      <c r="AF12" s="1"/>
      <c r="AG12" s="1"/>
      <c r="AH12" s="1"/>
      <c r="AI12" s="1"/>
      <c r="AJ12" s="1"/>
      <c r="AK12" s="1"/>
      <c r="AL12" s="1"/>
      <c r="AM12" s="136" t="s">
        <v>223</v>
      </c>
    </row>
    <row r="13" spans="1:39" x14ac:dyDescent="0.25">
      <c r="A13" s="17">
        <v>41118</v>
      </c>
      <c r="B13" s="30" t="s">
        <v>106</v>
      </c>
      <c r="C13" s="30" t="s">
        <v>139</v>
      </c>
      <c r="D13" s="1"/>
      <c r="E13" s="1"/>
      <c r="F13" s="1"/>
      <c r="G13" s="1"/>
      <c r="H13" s="1">
        <v>2</v>
      </c>
      <c r="I13" s="1"/>
      <c r="J13" s="1"/>
      <c r="K13" s="1"/>
      <c r="L13" s="1"/>
      <c r="M13" s="1"/>
      <c r="N13" s="1">
        <v>4</v>
      </c>
      <c r="O13" s="1"/>
      <c r="P13" s="21">
        <v>940</v>
      </c>
      <c r="Q13" s="2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>
        <v>1</v>
      </c>
      <c r="AE13" s="1">
        <v>1</v>
      </c>
      <c r="AF13" s="1"/>
      <c r="AG13" s="1"/>
      <c r="AH13" s="1"/>
      <c r="AI13" s="1"/>
      <c r="AJ13" s="1"/>
      <c r="AK13" s="1"/>
      <c r="AL13" s="1"/>
      <c r="AM13" s="30" t="s">
        <v>110</v>
      </c>
    </row>
    <row r="14" spans="1:39" x14ac:dyDescent="0.25">
      <c r="A14" s="17">
        <v>41118</v>
      </c>
      <c r="B14" s="30" t="s">
        <v>106</v>
      </c>
      <c r="C14" s="30" t="s">
        <v>139</v>
      </c>
      <c r="D14" s="1"/>
      <c r="E14" s="1"/>
      <c r="F14" s="1"/>
      <c r="G14" s="1"/>
      <c r="H14" s="1"/>
      <c r="I14" s="1"/>
      <c r="J14" s="1">
        <v>1</v>
      </c>
      <c r="K14" s="1"/>
      <c r="L14" s="1">
        <v>6</v>
      </c>
      <c r="M14" s="1"/>
      <c r="N14" s="1">
        <v>3</v>
      </c>
      <c r="O14" s="1" t="s">
        <v>50</v>
      </c>
      <c r="P14" s="21">
        <v>1030</v>
      </c>
      <c r="Q14" s="21">
        <v>1430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30"/>
    </row>
    <row r="15" spans="1:39" x14ac:dyDescent="0.25">
      <c r="A15" s="17">
        <v>41118</v>
      </c>
      <c r="B15" s="30" t="s">
        <v>106</v>
      </c>
      <c r="C15" s="30" t="s">
        <v>139</v>
      </c>
      <c r="D15" s="1">
        <v>1</v>
      </c>
      <c r="E15" s="1"/>
      <c r="F15" s="1"/>
      <c r="G15" s="1"/>
      <c r="H15" s="1"/>
      <c r="I15" s="1"/>
      <c r="J15" s="1"/>
      <c r="K15" s="1"/>
      <c r="L15" s="1">
        <v>25</v>
      </c>
      <c r="M15" s="1"/>
      <c r="N15" s="1">
        <v>4</v>
      </c>
      <c r="O15" s="1" t="s">
        <v>50</v>
      </c>
      <c r="P15" s="21">
        <v>1150</v>
      </c>
      <c r="Q15" s="21">
        <v>1430</v>
      </c>
      <c r="R15" s="1"/>
      <c r="S15" s="1">
        <v>1</v>
      </c>
      <c r="T15" s="1"/>
      <c r="U15" s="1"/>
      <c r="V15" s="1"/>
      <c r="W15" s="1"/>
      <c r="X15" s="1"/>
      <c r="Y15" s="1"/>
      <c r="Z15" s="1"/>
      <c r="AA15" s="1"/>
      <c r="AB15" s="1">
        <v>1</v>
      </c>
      <c r="AC15" s="1">
        <v>1</v>
      </c>
      <c r="AD15" s="1">
        <v>1</v>
      </c>
      <c r="AE15" s="1">
        <v>1</v>
      </c>
      <c r="AF15" s="1">
        <v>1</v>
      </c>
      <c r="AG15" s="1"/>
      <c r="AH15" s="1"/>
      <c r="AI15" s="1"/>
      <c r="AJ15" s="1"/>
      <c r="AK15" s="1"/>
      <c r="AL15" s="1"/>
      <c r="AM15" s="30"/>
    </row>
    <row r="16" spans="1:39" x14ac:dyDescent="0.25">
      <c r="A16" s="17">
        <v>41118</v>
      </c>
      <c r="B16" s="30" t="s">
        <v>106</v>
      </c>
      <c r="C16" s="30" t="s">
        <v>139</v>
      </c>
      <c r="D16" s="15">
        <v>1</v>
      </c>
      <c r="E16" s="15"/>
      <c r="F16" s="15"/>
      <c r="G16" s="15"/>
      <c r="H16" s="15"/>
      <c r="I16" s="15"/>
      <c r="J16" s="15"/>
      <c r="K16" s="15"/>
      <c r="L16" s="15"/>
      <c r="M16" s="15"/>
      <c r="N16" s="15">
        <v>5</v>
      </c>
      <c r="O16" s="15" t="s">
        <v>50</v>
      </c>
      <c r="P16" s="26">
        <v>1205</v>
      </c>
      <c r="Q16" s="26">
        <v>1610</v>
      </c>
      <c r="R16" s="15"/>
      <c r="S16" s="15">
        <v>1</v>
      </c>
      <c r="T16" s="15"/>
      <c r="U16" s="15"/>
      <c r="V16" s="15"/>
      <c r="W16" s="15"/>
      <c r="X16" s="15"/>
      <c r="Y16" s="15"/>
      <c r="Z16" s="15"/>
      <c r="AA16" s="15"/>
      <c r="AB16" s="15">
        <v>1</v>
      </c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30" t="s">
        <v>111</v>
      </c>
    </row>
    <row r="17" spans="1:39" x14ac:dyDescent="0.25">
      <c r="A17" s="17">
        <v>41118</v>
      </c>
      <c r="B17" s="30" t="s">
        <v>106</v>
      </c>
      <c r="C17" s="30" t="s">
        <v>139</v>
      </c>
      <c r="D17" s="1">
        <v>1</v>
      </c>
      <c r="E17" s="1"/>
      <c r="F17" s="1"/>
      <c r="G17" s="1"/>
      <c r="H17" s="1"/>
      <c r="I17" s="1"/>
      <c r="J17" s="1"/>
      <c r="K17" s="1"/>
      <c r="L17" s="1"/>
      <c r="M17" s="1"/>
      <c r="N17" s="1">
        <v>5</v>
      </c>
      <c r="O17" s="1" t="s">
        <v>50</v>
      </c>
      <c r="P17" s="21">
        <v>1210</v>
      </c>
      <c r="Q17" s="21">
        <v>1530</v>
      </c>
      <c r="R17" s="1"/>
      <c r="S17" s="1">
        <v>1</v>
      </c>
      <c r="T17" s="1"/>
      <c r="U17" s="1"/>
      <c r="V17" s="1"/>
      <c r="W17" s="1"/>
      <c r="X17" s="1"/>
      <c r="Y17" s="1"/>
      <c r="Z17" s="1"/>
      <c r="AA17" s="1"/>
      <c r="AB17" s="1">
        <v>1</v>
      </c>
      <c r="AC17" s="1"/>
      <c r="AD17" s="1">
        <v>1</v>
      </c>
      <c r="AE17" s="1"/>
      <c r="AF17" s="1">
        <v>1</v>
      </c>
      <c r="AG17" s="1"/>
      <c r="AH17" s="1"/>
      <c r="AI17" s="1"/>
      <c r="AJ17" s="1"/>
      <c r="AK17" s="1"/>
      <c r="AL17" s="1"/>
      <c r="AM17" s="30"/>
    </row>
    <row r="18" spans="1:39" x14ac:dyDescent="0.25">
      <c r="A18" s="17">
        <v>41118</v>
      </c>
      <c r="B18" s="30" t="s">
        <v>106</v>
      </c>
      <c r="C18" s="30" t="s">
        <v>139</v>
      </c>
      <c r="D18" s="1">
        <v>1</v>
      </c>
      <c r="E18" s="1"/>
      <c r="F18" s="1"/>
      <c r="G18" s="1"/>
      <c r="H18" s="1"/>
      <c r="I18" s="1"/>
      <c r="J18" s="1"/>
      <c r="K18" s="1"/>
      <c r="L18" s="1">
        <v>15</v>
      </c>
      <c r="M18" s="1"/>
      <c r="N18" s="1">
        <v>4</v>
      </c>
      <c r="O18" s="1" t="s">
        <v>50</v>
      </c>
      <c r="P18" s="21">
        <v>1220</v>
      </c>
      <c r="Q18" s="21">
        <v>1540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>
        <v>1</v>
      </c>
      <c r="AD18" s="1">
        <v>1</v>
      </c>
      <c r="AE18" s="1"/>
      <c r="AF18" s="1">
        <v>1</v>
      </c>
      <c r="AG18" s="1"/>
      <c r="AH18" s="1"/>
      <c r="AI18" s="1"/>
      <c r="AJ18" s="1"/>
      <c r="AK18" s="1"/>
      <c r="AL18" s="1"/>
      <c r="AM18" s="30" t="s">
        <v>111</v>
      </c>
    </row>
    <row r="19" spans="1:39" x14ac:dyDescent="0.25">
      <c r="A19" s="17">
        <v>41118</v>
      </c>
      <c r="B19" s="30" t="s">
        <v>106</v>
      </c>
      <c r="C19" s="30" t="s">
        <v>139</v>
      </c>
      <c r="D19" s="1"/>
      <c r="E19" s="1"/>
      <c r="F19" s="1"/>
      <c r="G19" s="1"/>
      <c r="H19" s="1">
        <v>2</v>
      </c>
      <c r="I19" s="1"/>
      <c r="J19" s="1"/>
      <c r="K19" s="1"/>
      <c r="L19" s="1"/>
      <c r="M19" s="1"/>
      <c r="N19" s="1">
        <v>2</v>
      </c>
      <c r="O19" s="1"/>
      <c r="P19" s="21">
        <v>1230</v>
      </c>
      <c r="Q19" s="2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>
        <v>1</v>
      </c>
      <c r="AE19" s="1"/>
      <c r="AF19" s="1">
        <v>1</v>
      </c>
      <c r="AG19" s="1"/>
      <c r="AH19" s="1"/>
      <c r="AI19" s="1"/>
      <c r="AJ19" s="1"/>
      <c r="AK19" s="1"/>
      <c r="AL19" s="1"/>
      <c r="AM19" s="30"/>
    </row>
    <row r="20" spans="1:39" s="44" customFormat="1" x14ac:dyDescent="0.25">
      <c r="A20" s="17">
        <v>41118</v>
      </c>
      <c r="B20" s="30" t="s">
        <v>106</v>
      </c>
      <c r="C20" s="30" t="s">
        <v>139</v>
      </c>
      <c r="D20" s="43">
        <v>1</v>
      </c>
      <c r="E20" s="43"/>
      <c r="F20" s="43"/>
      <c r="G20" s="43"/>
      <c r="H20" s="43"/>
      <c r="I20" s="43"/>
      <c r="J20" s="43"/>
      <c r="K20" s="43"/>
      <c r="L20" s="43">
        <v>40</v>
      </c>
      <c r="M20" s="43"/>
      <c r="N20" s="43">
        <v>2</v>
      </c>
      <c r="O20" s="43" t="s">
        <v>50</v>
      </c>
      <c r="P20" s="49">
        <v>1240</v>
      </c>
      <c r="Q20" s="49">
        <v>1605</v>
      </c>
      <c r="R20" s="43">
        <v>1</v>
      </c>
      <c r="S20" s="43"/>
      <c r="T20" s="43">
        <v>1</v>
      </c>
      <c r="U20" s="43"/>
      <c r="V20" s="43"/>
      <c r="W20" s="43"/>
      <c r="X20" s="43"/>
      <c r="Y20" s="43"/>
      <c r="Z20" s="43"/>
      <c r="AA20" s="43"/>
      <c r="AB20" s="43"/>
      <c r="AC20" s="43"/>
      <c r="AD20" s="43">
        <v>1</v>
      </c>
      <c r="AE20" s="43">
        <v>1</v>
      </c>
      <c r="AF20" s="43"/>
      <c r="AG20" s="43"/>
      <c r="AH20" s="43"/>
      <c r="AI20" s="43"/>
      <c r="AJ20" s="43"/>
      <c r="AK20" s="43"/>
      <c r="AL20" s="43"/>
      <c r="AM20" s="30" t="s">
        <v>111</v>
      </c>
    </row>
    <row r="21" spans="1:39" x14ac:dyDescent="0.25">
      <c r="A21" s="17">
        <v>41118</v>
      </c>
      <c r="B21" s="30" t="s">
        <v>106</v>
      </c>
      <c r="C21" s="30" t="s">
        <v>139</v>
      </c>
      <c r="D21" s="1">
        <v>1</v>
      </c>
      <c r="E21" s="1"/>
      <c r="F21" s="1"/>
      <c r="G21" s="1"/>
      <c r="H21" s="1"/>
      <c r="I21" s="1"/>
      <c r="J21" s="1"/>
      <c r="K21" s="1"/>
      <c r="L21" s="1">
        <v>40</v>
      </c>
      <c r="M21" s="1"/>
      <c r="N21" s="1">
        <v>3</v>
      </c>
      <c r="O21" s="1" t="s">
        <v>50</v>
      </c>
      <c r="P21" s="21">
        <v>1520</v>
      </c>
      <c r="Q21" s="21"/>
      <c r="R21" s="1">
        <v>1</v>
      </c>
      <c r="S21" s="1"/>
      <c r="T21" s="1"/>
      <c r="U21" s="1"/>
      <c r="V21" s="1"/>
      <c r="W21" s="1"/>
      <c r="X21" s="1"/>
      <c r="Y21" s="1"/>
      <c r="Z21" s="1"/>
      <c r="AA21" s="1"/>
      <c r="AB21" s="1">
        <v>1</v>
      </c>
      <c r="AC21" s="1"/>
      <c r="AD21" s="1">
        <v>1</v>
      </c>
      <c r="AE21" s="1">
        <v>1</v>
      </c>
      <c r="AF21" s="1"/>
      <c r="AG21" s="1"/>
      <c r="AH21" s="1"/>
      <c r="AI21" s="1"/>
      <c r="AJ21" s="1"/>
      <c r="AK21" s="1"/>
      <c r="AL21" s="1"/>
      <c r="AM21" s="30" t="s">
        <v>175</v>
      </c>
    </row>
    <row r="22" spans="1:39" s="54" customFormat="1" x14ac:dyDescent="0.25">
      <c r="A22" s="7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53"/>
      <c r="Q22" s="53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1:39" x14ac:dyDescent="0.25">
      <c r="A23" s="17">
        <v>41119</v>
      </c>
      <c r="B23" s="30" t="s">
        <v>112</v>
      </c>
      <c r="C23" s="30" t="s">
        <v>113</v>
      </c>
      <c r="D23" s="1"/>
      <c r="E23" s="1"/>
      <c r="F23" s="1"/>
      <c r="G23" s="1"/>
      <c r="H23" s="1">
        <v>2</v>
      </c>
      <c r="I23" s="1"/>
      <c r="J23" s="1"/>
      <c r="K23" s="1"/>
      <c r="L23" s="1"/>
      <c r="M23" s="1"/>
      <c r="N23" s="1">
        <v>2</v>
      </c>
      <c r="O23" s="1"/>
      <c r="P23" s="21">
        <v>820</v>
      </c>
      <c r="Q23" s="2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>
        <v>1</v>
      </c>
      <c r="AE23" s="1"/>
      <c r="AF23" s="1">
        <v>1</v>
      </c>
      <c r="AG23" s="1"/>
      <c r="AH23" s="1"/>
      <c r="AI23" s="1"/>
      <c r="AJ23" s="1"/>
      <c r="AK23" s="1"/>
      <c r="AL23" s="1"/>
      <c r="AM23" s="1" t="s">
        <v>219</v>
      </c>
    </row>
    <row r="24" spans="1:39" x14ac:dyDescent="0.25">
      <c r="A24" s="17">
        <v>41119</v>
      </c>
      <c r="B24" s="30" t="s">
        <v>112</v>
      </c>
      <c r="C24" s="30" t="s">
        <v>113</v>
      </c>
      <c r="D24" s="1">
        <v>1</v>
      </c>
      <c r="E24" s="1"/>
      <c r="F24" s="1"/>
      <c r="G24" s="1"/>
      <c r="H24" s="1"/>
      <c r="I24" s="1"/>
      <c r="J24" s="1"/>
      <c r="K24" s="1"/>
      <c r="L24" s="1">
        <v>115</v>
      </c>
      <c r="M24" s="1"/>
      <c r="N24" s="1">
        <v>4</v>
      </c>
      <c r="O24" s="30" t="s">
        <v>50</v>
      </c>
      <c r="P24" s="21">
        <v>943</v>
      </c>
      <c r="Q24" s="2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>
        <v>1</v>
      </c>
      <c r="AE24" s="1"/>
      <c r="AF24" s="1">
        <v>1</v>
      </c>
      <c r="AG24" s="1"/>
      <c r="AH24" s="1"/>
      <c r="AI24" s="1"/>
      <c r="AJ24" s="1"/>
      <c r="AK24" s="1"/>
      <c r="AL24" s="1"/>
      <c r="AM24" s="1" t="s">
        <v>219</v>
      </c>
    </row>
    <row r="25" spans="1:39" x14ac:dyDescent="0.25">
      <c r="A25" s="17">
        <v>41119</v>
      </c>
      <c r="B25" s="30" t="s">
        <v>112</v>
      </c>
      <c r="C25" s="30" t="s">
        <v>113</v>
      </c>
      <c r="D25" s="1"/>
      <c r="E25" s="1"/>
      <c r="F25" s="1"/>
      <c r="G25" s="1">
        <v>1</v>
      </c>
      <c r="H25" s="1"/>
      <c r="I25" s="1"/>
      <c r="J25" s="1"/>
      <c r="K25" s="1"/>
      <c r="L25" s="1"/>
      <c r="M25" s="1"/>
      <c r="N25" s="1">
        <v>4</v>
      </c>
      <c r="O25" s="1"/>
      <c r="P25" s="21">
        <v>1000</v>
      </c>
      <c r="Q25" s="2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 t="s">
        <v>219</v>
      </c>
    </row>
    <row r="26" spans="1:39" x14ac:dyDescent="0.25">
      <c r="A26" s="17">
        <v>41119</v>
      </c>
      <c r="B26" s="30" t="s">
        <v>112</v>
      </c>
      <c r="C26" s="30" t="s">
        <v>113</v>
      </c>
      <c r="D26" s="1"/>
      <c r="E26" s="1"/>
      <c r="F26" s="1"/>
      <c r="G26" s="1">
        <v>1</v>
      </c>
      <c r="H26" s="1"/>
      <c r="I26" s="1"/>
      <c r="J26" s="1"/>
      <c r="K26" s="1"/>
      <c r="L26" s="1"/>
      <c r="M26" s="1"/>
      <c r="N26" s="1">
        <v>2</v>
      </c>
      <c r="O26" s="1"/>
      <c r="P26" s="21">
        <v>1013</v>
      </c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 t="s">
        <v>219</v>
      </c>
    </row>
    <row r="27" spans="1:39" x14ac:dyDescent="0.25">
      <c r="A27" s="17">
        <v>41119</v>
      </c>
      <c r="B27" s="30" t="s">
        <v>112</v>
      </c>
      <c r="C27" s="30" t="s">
        <v>113</v>
      </c>
      <c r="D27" s="1">
        <v>1</v>
      </c>
      <c r="E27" s="1"/>
      <c r="F27" s="1"/>
      <c r="G27" s="1"/>
      <c r="H27" s="1"/>
      <c r="I27" s="1"/>
      <c r="J27" s="1"/>
      <c r="K27" s="1"/>
      <c r="L27" s="1">
        <v>40</v>
      </c>
      <c r="M27" s="1">
        <v>1</v>
      </c>
      <c r="N27" s="1">
        <v>2</v>
      </c>
      <c r="O27" s="30" t="s">
        <v>50</v>
      </c>
      <c r="P27" s="21">
        <v>1050</v>
      </c>
      <c r="Q27" s="2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30" t="s">
        <v>111</v>
      </c>
    </row>
    <row r="28" spans="1:39" x14ac:dyDescent="0.25">
      <c r="A28" s="17">
        <v>41119</v>
      </c>
      <c r="B28" s="30" t="s">
        <v>112</v>
      </c>
      <c r="C28" s="30" t="s">
        <v>113</v>
      </c>
      <c r="D28" s="15">
        <v>1</v>
      </c>
      <c r="E28" s="15"/>
      <c r="F28" s="15"/>
      <c r="G28" s="15"/>
      <c r="H28" s="15"/>
      <c r="I28" s="15"/>
      <c r="J28" s="15"/>
      <c r="K28" s="15"/>
      <c r="L28" s="15">
        <v>3</v>
      </c>
      <c r="M28" s="15"/>
      <c r="N28" s="15">
        <v>3</v>
      </c>
      <c r="O28" s="71" t="s">
        <v>50</v>
      </c>
      <c r="P28" s="26">
        <v>1140</v>
      </c>
      <c r="Q28" s="26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>
        <v>1</v>
      </c>
      <c r="AE28" s="15"/>
      <c r="AF28" s="15">
        <v>1</v>
      </c>
      <c r="AG28" s="15"/>
      <c r="AH28" s="15"/>
      <c r="AI28" s="15"/>
      <c r="AJ28" s="15"/>
      <c r="AK28" s="15"/>
      <c r="AL28" s="15"/>
      <c r="AM28" s="15" t="s">
        <v>219</v>
      </c>
    </row>
    <row r="29" spans="1:39" x14ac:dyDescent="0.25">
      <c r="A29" s="17">
        <v>41119</v>
      </c>
      <c r="B29" s="30" t="s">
        <v>112</v>
      </c>
      <c r="C29" s="30" t="s">
        <v>113</v>
      </c>
      <c r="D29" s="1"/>
      <c r="E29" s="1"/>
      <c r="F29" s="1"/>
      <c r="G29" s="1"/>
      <c r="H29" s="1">
        <v>2</v>
      </c>
      <c r="I29" s="1"/>
      <c r="J29" s="1"/>
      <c r="K29" s="1"/>
      <c r="L29" s="1"/>
      <c r="M29" s="1"/>
      <c r="N29" s="1">
        <v>2</v>
      </c>
      <c r="O29" s="1"/>
      <c r="P29" s="21">
        <v>1200</v>
      </c>
      <c r="Q29" s="21">
        <v>1400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>
        <v>1</v>
      </c>
      <c r="AE29" s="1"/>
      <c r="AF29" s="1">
        <v>1</v>
      </c>
      <c r="AG29" s="1"/>
      <c r="AH29" s="1"/>
      <c r="AI29" s="1"/>
      <c r="AJ29" s="1"/>
      <c r="AK29" s="1"/>
      <c r="AL29" s="1"/>
      <c r="AM29" s="15" t="s">
        <v>219</v>
      </c>
    </row>
    <row r="30" spans="1:39" x14ac:dyDescent="0.25">
      <c r="A30" s="17">
        <v>41119</v>
      </c>
      <c r="B30" s="30" t="s">
        <v>112</v>
      </c>
      <c r="C30" s="30" t="s">
        <v>113</v>
      </c>
      <c r="D30" s="1"/>
      <c r="E30" s="1"/>
      <c r="F30" s="1"/>
      <c r="G30" s="1"/>
      <c r="H30" s="1">
        <v>2</v>
      </c>
      <c r="I30" s="1"/>
      <c r="J30" s="1"/>
      <c r="K30" s="1"/>
      <c r="L30" s="1"/>
      <c r="M30" s="1"/>
      <c r="N30" s="1">
        <v>2</v>
      </c>
      <c r="O30" s="1"/>
      <c r="P30" s="21">
        <v>1210</v>
      </c>
      <c r="Q30" s="2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>
        <v>1</v>
      </c>
      <c r="AE30" s="1"/>
      <c r="AF30" s="1"/>
      <c r="AG30" s="1"/>
      <c r="AH30" s="1"/>
      <c r="AI30" s="1"/>
      <c r="AJ30" s="1"/>
      <c r="AK30" s="1">
        <v>1</v>
      </c>
      <c r="AL30" s="1"/>
      <c r="AM30" s="15" t="s">
        <v>219</v>
      </c>
    </row>
    <row r="31" spans="1:39" x14ac:dyDescent="0.25">
      <c r="A31" s="17">
        <v>41119</v>
      </c>
      <c r="B31" s="30" t="s">
        <v>112</v>
      </c>
      <c r="C31" s="30" t="s">
        <v>113</v>
      </c>
      <c r="D31" s="1">
        <v>1</v>
      </c>
      <c r="E31" s="1"/>
      <c r="F31" s="1"/>
      <c r="G31" s="1"/>
      <c r="H31" s="1"/>
      <c r="I31" s="1"/>
      <c r="J31" s="1"/>
      <c r="K31" s="1"/>
      <c r="L31" s="1">
        <v>15</v>
      </c>
      <c r="M31" s="1"/>
      <c r="N31" s="1">
        <v>2</v>
      </c>
      <c r="O31" s="100" t="s">
        <v>50</v>
      </c>
      <c r="P31" s="21">
        <v>1242</v>
      </c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 t="s">
        <v>219</v>
      </c>
    </row>
    <row r="32" spans="1:39" x14ac:dyDescent="0.25">
      <c r="A32" s="17">
        <v>41119</v>
      </c>
      <c r="B32" s="30" t="s">
        <v>112</v>
      </c>
      <c r="C32" s="30" t="s">
        <v>113</v>
      </c>
      <c r="D32" s="1">
        <v>1</v>
      </c>
      <c r="E32" s="1"/>
      <c r="F32" s="1"/>
      <c r="G32" s="1"/>
      <c r="H32" s="1"/>
      <c r="I32" s="1"/>
      <c r="J32" s="1"/>
      <c r="K32" s="1"/>
      <c r="L32" s="1">
        <v>70</v>
      </c>
      <c r="M32" s="1"/>
      <c r="N32" s="1">
        <v>2</v>
      </c>
      <c r="O32" s="30" t="s">
        <v>50</v>
      </c>
      <c r="P32" s="21">
        <v>1246</v>
      </c>
      <c r="Q32" s="2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>
        <v>1</v>
      </c>
      <c r="AE32" s="1">
        <v>1</v>
      </c>
      <c r="AF32" s="1"/>
      <c r="AG32" s="1"/>
      <c r="AH32" s="1"/>
      <c r="AI32" s="1"/>
      <c r="AJ32" s="1"/>
      <c r="AK32" s="1"/>
      <c r="AL32" s="1"/>
      <c r="AM32" s="1" t="s">
        <v>219</v>
      </c>
    </row>
    <row r="33" spans="1:39" s="54" customFormat="1" x14ac:dyDescent="0.25">
      <c r="A33" s="73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53"/>
      <c r="Q33" s="53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 x14ac:dyDescent="0.25">
      <c r="A34" s="17">
        <v>41120</v>
      </c>
      <c r="B34" s="30" t="s">
        <v>138</v>
      </c>
      <c r="C34" s="30" t="s">
        <v>135</v>
      </c>
      <c r="D34" s="1"/>
      <c r="E34" s="1"/>
      <c r="F34" s="1"/>
      <c r="G34" s="1">
        <v>3</v>
      </c>
      <c r="H34" s="1"/>
      <c r="I34" s="1"/>
      <c r="J34" s="1"/>
      <c r="K34" s="1"/>
      <c r="L34" s="1"/>
      <c r="M34" s="1"/>
      <c r="N34" s="1">
        <v>5</v>
      </c>
      <c r="O34" s="1"/>
      <c r="P34" s="21">
        <v>832</v>
      </c>
      <c r="Q34" s="2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>
        <v>1</v>
      </c>
      <c r="AE34" s="1"/>
      <c r="AF34" s="1">
        <v>1</v>
      </c>
      <c r="AG34" s="1"/>
      <c r="AH34" s="1"/>
      <c r="AI34" s="1"/>
      <c r="AJ34" s="1"/>
      <c r="AK34" s="1"/>
      <c r="AL34" s="1"/>
      <c r="AM34" s="1" t="s">
        <v>219</v>
      </c>
    </row>
    <row r="35" spans="1:39" x14ac:dyDescent="0.25">
      <c r="A35" s="17">
        <v>41120</v>
      </c>
      <c r="B35" s="30" t="s">
        <v>138</v>
      </c>
      <c r="C35" s="30" t="s">
        <v>135</v>
      </c>
      <c r="D35" s="1"/>
      <c r="E35" s="1"/>
      <c r="F35" s="1"/>
      <c r="G35" s="1"/>
      <c r="H35" s="1">
        <v>2</v>
      </c>
      <c r="I35" s="1"/>
      <c r="J35" s="1"/>
      <c r="K35" s="1"/>
      <c r="L35" s="1"/>
      <c r="M35" s="1"/>
      <c r="N35" s="1">
        <v>2</v>
      </c>
      <c r="O35" s="1"/>
      <c r="P35" s="21">
        <v>847</v>
      </c>
      <c r="Q35" s="21">
        <v>1325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>
        <v>1</v>
      </c>
      <c r="AD35" s="1">
        <v>1</v>
      </c>
      <c r="AE35" s="1"/>
      <c r="AF35" s="1">
        <v>1</v>
      </c>
      <c r="AG35" s="1"/>
      <c r="AH35" s="1"/>
      <c r="AI35" s="1"/>
      <c r="AJ35" s="1"/>
      <c r="AK35" s="1"/>
      <c r="AL35" s="1"/>
      <c r="AM35" s="30" t="s">
        <v>111</v>
      </c>
    </row>
    <row r="36" spans="1:39" x14ac:dyDescent="0.25">
      <c r="A36" s="17">
        <v>41120</v>
      </c>
      <c r="B36" s="30" t="s">
        <v>138</v>
      </c>
      <c r="C36" s="30" t="s">
        <v>135</v>
      </c>
      <c r="D36" s="1"/>
      <c r="E36" s="1"/>
      <c r="F36" s="1"/>
      <c r="G36" s="1"/>
      <c r="H36" s="1">
        <v>1</v>
      </c>
      <c r="I36" s="1"/>
      <c r="J36" s="1"/>
      <c r="K36" s="1"/>
      <c r="L36" s="1"/>
      <c r="M36" s="1"/>
      <c r="N36" s="1">
        <v>1</v>
      </c>
      <c r="O36" s="1"/>
      <c r="P36" s="21"/>
      <c r="Q36" s="21">
        <v>940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30" t="s">
        <v>111</v>
      </c>
    </row>
    <row r="37" spans="1:39" x14ac:dyDescent="0.25">
      <c r="A37" s="17">
        <v>41120</v>
      </c>
      <c r="B37" s="30" t="s">
        <v>138</v>
      </c>
      <c r="C37" s="30" t="s">
        <v>135</v>
      </c>
      <c r="D37" s="1"/>
      <c r="E37" s="1"/>
      <c r="F37" s="1"/>
      <c r="G37" s="1">
        <v>3</v>
      </c>
      <c r="H37" s="1"/>
      <c r="I37" s="1"/>
      <c r="J37" s="1"/>
      <c r="K37" s="1"/>
      <c r="L37" s="1"/>
      <c r="M37" s="1"/>
      <c r="N37" s="1">
        <v>6</v>
      </c>
      <c r="O37" s="1"/>
      <c r="P37" s="21">
        <v>951</v>
      </c>
      <c r="Q37" s="2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>
        <v>1</v>
      </c>
      <c r="AE37" s="1"/>
      <c r="AF37" s="1">
        <v>1</v>
      </c>
      <c r="AG37" s="1"/>
      <c r="AH37" s="1"/>
      <c r="AI37" s="1"/>
      <c r="AJ37" s="1"/>
      <c r="AK37" s="1"/>
      <c r="AL37" s="1"/>
      <c r="AM37" s="1" t="s">
        <v>225</v>
      </c>
    </row>
    <row r="38" spans="1:39" x14ac:dyDescent="0.25">
      <c r="A38" s="17">
        <v>41120</v>
      </c>
      <c r="B38" s="30" t="s">
        <v>138</v>
      </c>
      <c r="C38" s="30" t="s">
        <v>135</v>
      </c>
      <c r="D38" s="1"/>
      <c r="E38" s="1"/>
      <c r="F38" s="1"/>
      <c r="G38" s="1">
        <v>4</v>
      </c>
      <c r="H38" s="1"/>
      <c r="I38" s="1"/>
      <c r="J38" s="1"/>
      <c r="K38" s="1"/>
      <c r="L38" s="1"/>
      <c r="M38" s="1"/>
      <c r="N38" s="1">
        <v>8</v>
      </c>
      <c r="O38" s="1"/>
      <c r="P38" s="21">
        <v>1029</v>
      </c>
      <c r="Q38" s="2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>
        <v>1</v>
      </c>
      <c r="AE38" s="1"/>
      <c r="AF38" s="1">
        <v>1</v>
      </c>
      <c r="AG38" s="1"/>
      <c r="AH38" s="1"/>
      <c r="AI38" s="1"/>
      <c r="AJ38" s="1"/>
      <c r="AK38" s="1"/>
      <c r="AL38" s="1"/>
      <c r="AM38" s="1" t="s">
        <v>225</v>
      </c>
    </row>
    <row r="39" spans="1:39" x14ac:dyDescent="0.25">
      <c r="A39" s="17">
        <v>41120</v>
      </c>
      <c r="B39" s="30" t="s">
        <v>138</v>
      </c>
      <c r="C39" s="30" t="s">
        <v>135</v>
      </c>
      <c r="D39" s="1">
        <v>1</v>
      </c>
      <c r="E39" s="1"/>
      <c r="F39" s="1"/>
      <c r="G39" s="1"/>
      <c r="H39" s="1"/>
      <c r="I39" s="1"/>
      <c r="J39" s="1"/>
      <c r="K39" s="1"/>
      <c r="L39" s="1">
        <v>40</v>
      </c>
      <c r="M39" s="1">
        <v>1</v>
      </c>
      <c r="N39" s="1">
        <v>2</v>
      </c>
      <c r="O39" s="30" t="s">
        <v>50</v>
      </c>
      <c r="P39" s="21"/>
      <c r="Q39" s="21">
        <v>1034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>
        <v>1</v>
      </c>
      <c r="AE39" s="1"/>
      <c r="AF39" s="1"/>
      <c r="AG39" s="1">
        <v>1</v>
      </c>
      <c r="AH39" s="1"/>
      <c r="AI39" s="1"/>
      <c r="AJ39" s="1"/>
      <c r="AK39" s="1"/>
      <c r="AL39" s="1"/>
      <c r="AM39" s="1" t="s">
        <v>222</v>
      </c>
    </row>
    <row r="40" spans="1:39" x14ac:dyDescent="0.25">
      <c r="A40" s="17">
        <v>41120</v>
      </c>
      <c r="B40" s="30" t="s">
        <v>138</v>
      </c>
      <c r="C40" s="30" t="s">
        <v>135</v>
      </c>
      <c r="D40" s="15">
        <v>1</v>
      </c>
      <c r="E40" s="15"/>
      <c r="F40" s="15"/>
      <c r="G40" s="15"/>
      <c r="H40" s="15"/>
      <c r="I40" s="15"/>
      <c r="J40" s="15"/>
      <c r="K40" s="15"/>
      <c r="L40" s="15">
        <v>35</v>
      </c>
      <c r="M40" s="15"/>
      <c r="N40" s="15"/>
      <c r="O40" s="71" t="s">
        <v>50</v>
      </c>
      <c r="P40" s="26">
        <v>1122</v>
      </c>
      <c r="Q40" s="26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71" t="s">
        <v>186</v>
      </c>
    </row>
    <row r="41" spans="1:39" x14ac:dyDescent="0.25">
      <c r="A41" s="17">
        <v>41120</v>
      </c>
      <c r="B41" s="30" t="s">
        <v>138</v>
      </c>
      <c r="C41" s="30" t="s">
        <v>135</v>
      </c>
      <c r="D41" s="1">
        <v>1</v>
      </c>
      <c r="E41" s="1"/>
      <c r="F41" s="1"/>
      <c r="G41" s="1"/>
      <c r="H41" s="1"/>
      <c r="I41" s="1"/>
      <c r="J41" s="1"/>
      <c r="K41" s="1"/>
      <c r="L41" s="1">
        <v>5</v>
      </c>
      <c r="M41" s="1">
        <v>1</v>
      </c>
      <c r="N41" s="1">
        <v>2</v>
      </c>
      <c r="O41" s="1"/>
      <c r="P41" s="21">
        <v>1122</v>
      </c>
      <c r="Q41" s="2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>
        <v>1</v>
      </c>
      <c r="AE41" s="1"/>
      <c r="AF41" s="1">
        <v>1</v>
      </c>
      <c r="AG41" s="1"/>
      <c r="AH41" s="1"/>
      <c r="AI41" s="1"/>
      <c r="AJ41" s="1"/>
      <c r="AK41" s="1"/>
      <c r="AL41" s="1"/>
      <c r="AM41" s="30" t="s">
        <v>186</v>
      </c>
    </row>
    <row r="42" spans="1:39" x14ac:dyDescent="0.25">
      <c r="A42" s="17">
        <v>41120</v>
      </c>
      <c r="B42" s="30" t="s">
        <v>138</v>
      </c>
      <c r="C42" s="30" t="s">
        <v>135</v>
      </c>
      <c r="D42" s="1"/>
      <c r="E42" s="1"/>
      <c r="F42" s="1"/>
      <c r="G42" s="1"/>
      <c r="H42" s="1">
        <v>4</v>
      </c>
      <c r="I42" s="1"/>
      <c r="J42" s="1"/>
      <c r="K42" s="1"/>
      <c r="L42" s="1"/>
      <c r="M42" s="1"/>
      <c r="N42" s="1">
        <v>4</v>
      </c>
      <c r="O42" s="1"/>
      <c r="P42" s="21"/>
      <c r="Q42" s="21">
        <v>1126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>
        <v>1</v>
      </c>
      <c r="AE42" s="1"/>
      <c r="AF42" s="1">
        <v>1</v>
      </c>
      <c r="AG42" s="1"/>
      <c r="AH42" s="1"/>
      <c r="AI42" s="1"/>
      <c r="AJ42" s="1"/>
      <c r="AK42" s="1"/>
      <c r="AL42" s="1"/>
      <c r="AM42" s="30" t="s">
        <v>153</v>
      </c>
    </row>
    <row r="43" spans="1:39" x14ac:dyDescent="0.25">
      <c r="A43" s="17">
        <v>41120</v>
      </c>
      <c r="B43" s="30" t="s">
        <v>138</v>
      </c>
      <c r="C43" s="30" t="s">
        <v>135</v>
      </c>
      <c r="D43" s="1"/>
      <c r="E43" s="1"/>
      <c r="F43" s="1"/>
      <c r="G43" s="1"/>
      <c r="H43" s="1">
        <v>1</v>
      </c>
      <c r="I43" s="1"/>
      <c r="J43" s="1"/>
      <c r="K43" s="1"/>
      <c r="L43" s="1"/>
      <c r="M43" s="1"/>
      <c r="N43" s="1">
        <v>1</v>
      </c>
      <c r="O43" s="1"/>
      <c r="P43" s="21">
        <v>1138</v>
      </c>
      <c r="Q43" s="21">
        <v>1430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>
        <v>1</v>
      </c>
      <c r="AE43" s="1">
        <v>1</v>
      </c>
      <c r="AF43" s="1"/>
      <c r="AG43" s="1"/>
      <c r="AH43" s="1"/>
      <c r="AI43" s="1"/>
      <c r="AJ43" s="1"/>
      <c r="AK43" s="1">
        <v>1</v>
      </c>
      <c r="AL43" s="1"/>
      <c r="AM43" s="30" t="s">
        <v>130</v>
      </c>
    </row>
    <row r="44" spans="1:39" x14ac:dyDescent="0.25">
      <c r="A44" s="17">
        <v>41120</v>
      </c>
      <c r="B44" s="30" t="s">
        <v>138</v>
      </c>
      <c r="C44" s="30" t="s">
        <v>135</v>
      </c>
      <c r="D44" s="1"/>
      <c r="E44" s="1"/>
      <c r="F44" s="1"/>
      <c r="G44" s="1">
        <v>1</v>
      </c>
      <c r="H44" s="1"/>
      <c r="I44" s="1"/>
      <c r="J44" s="1"/>
      <c r="K44" s="1"/>
      <c r="L44" s="1"/>
      <c r="M44" s="1"/>
      <c r="N44" s="1">
        <v>2</v>
      </c>
      <c r="O44" s="1"/>
      <c r="P44" s="21">
        <v>1144</v>
      </c>
      <c r="Q44" s="2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>
        <v>1</v>
      </c>
      <c r="AE44" s="1">
        <v>1</v>
      </c>
      <c r="AF44" s="1"/>
      <c r="AG44" s="1"/>
      <c r="AH44" s="1"/>
      <c r="AI44" s="1"/>
      <c r="AJ44" s="1"/>
      <c r="AK44" s="1"/>
      <c r="AL44" s="1"/>
      <c r="AM44" s="30" t="s">
        <v>186</v>
      </c>
    </row>
    <row r="45" spans="1:39" x14ac:dyDescent="0.25">
      <c r="A45" s="17">
        <v>41120</v>
      </c>
      <c r="B45" s="30" t="s">
        <v>138</v>
      </c>
      <c r="C45" s="30" t="s">
        <v>135</v>
      </c>
      <c r="D45" s="1"/>
      <c r="E45" s="1"/>
      <c r="F45" s="1"/>
      <c r="G45" s="1"/>
      <c r="H45" s="1">
        <v>1</v>
      </c>
      <c r="I45" s="1"/>
      <c r="J45" s="1"/>
      <c r="K45" s="1"/>
      <c r="L45" s="1"/>
      <c r="M45" s="1"/>
      <c r="N45" s="1">
        <v>1</v>
      </c>
      <c r="O45" s="1"/>
      <c r="P45" s="21">
        <v>1527</v>
      </c>
      <c r="Q45" s="2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>
        <v>1</v>
      </c>
      <c r="AE45" s="1">
        <v>1</v>
      </c>
      <c r="AF45" s="1"/>
      <c r="AG45" s="1"/>
      <c r="AH45" s="1"/>
      <c r="AI45" s="1"/>
      <c r="AJ45" s="1"/>
      <c r="AK45" s="1"/>
      <c r="AL45" s="1"/>
      <c r="AM45" s="30" t="s">
        <v>126</v>
      </c>
    </row>
    <row r="46" spans="1:39" s="54" customFormat="1" x14ac:dyDescent="0.25">
      <c r="A46" s="73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53"/>
      <c r="Q46" s="53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1:39" x14ac:dyDescent="0.25">
      <c r="A47" s="17">
        <v>41122</v>
      </c>
      <c r="B47" s="30" t="s">
        <v>116</v>
      </c>
      <c r="C47" s="30" t="s">
        <v>113</v>
      </c>
      <c r="D47" s="1"/>
      <c r="E47" s="1"/>
      <c r="F47" s="1"/>
      <c r="G47" s="1">
        <v>1</v>
      </c>
      <c r="H47" s="1"/>
      <c r="I47" s="1"/>
      <c r="J47" s="1"/>
      <c r="K47" s="1"/>
      <c r="L47" s="1"/>
      <c r="M47" s="1"/>
      <c r="N47" s="1">
        <v>2</v>
      </c>
      <c r="O47" s="1"/>
      <c r="P47" s="21">
        <v>1000</v>
      </c>
      <c r="Q47" s="21">
        <v>1330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30" t="s">
        <v>185</v>
      </c>
    </row>
    <row r="48" spans="1:39" x14ac:dyDescent="0.25">
      <c r="A48" s="17">
        <v>41122</v>
      </c>
      <c r="B48" s="30" t="s">
        <v>116</v>
      </c>
      <c r="C48" s="30" t="s">
        <v>113</v>
      </c>
      <c r="D48" s="1"/>
      <c r="E48" s="1"/>
      <c r="F48" s="1"/>
      <c r="G48" s="1"/>
      <c r="H48" s="1">
        <v>1</v>
      </c>
      <c r="I48" s="1"/>
      <c r="J48" s="1"/>
      <c r="K48" s="1"/>
      <c r="L48" s="1"/>
      <c r="M48" s="1"/>
      <c r="N48" s="1">
        <v>1</v>
      </c>
      <c r="O48" s="1"/>
      <c r="P48" s="21">
        <v>1032</v>
      </c>
      <c r="Q48" s="2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>
        <v>1</v>
      </c>
      <c r="AE48" s="1"/>
      <c r="AF48" s="1">
        <v>1</v>
      </c>
      <c r="AG48" s="1"/>
      <c r="AH48" s="1"/>
      <c r="AI48" s="1"/>
      <c r="AJ48" s="1"/>
      <c r="AK48" s="1"/>
      <c r="AL48" s="1"/>
      <c r="AM48" s="1" t="s">
        <v>222</v>
      </c>
    </row>
    <row r="49" spans="1:39" x14ac:dyDescent="0.25">
      <c r="A49" s="13" t="s">
        <v>82</v>
      </c>
      <c r="B49" s="13"/>
      <c r="C49" s="11"/>
      <c r="D49" s="12">
        <f t="shared" ref="D49:J49" si="0">SUM(D5:D48)</f>
        <v>17</v>
      </c>
      <c r="E49" s="12">
        <f t="shared" si="0"/>
        <v>0</v>
      </c>
      <c r="F49" s="12">
        <f t="shared" si="0"/>
        <v>0</v>
      </c>
      <c r="G49" s="12">
        <f t="shared" si="0"/>
        <v>17</v>
      </c>
      <c r="H49" s="12">
        <f t="shared" si="0"/>
        <v>22</v>
      </c>
      <c r="I49" s="12">
        <f t="shared" si="0"/>
        <v>0</v>
      </c>
      <c r="J49" s="12">
        <f t="shared" si="0"/>
        <v>1</v>
      </c>
      <c r="K49" s="12">
        <f>SUM(D49:J49)</f>
        <v>57</v>
      </c>
      <c r="L49" s="12">
        <f>AVERAGE(L5:L48)</f>
        <v>36.8125</v>
      </c>
      <c r="M49" s="12">
        <f>SUM(M5:M48)</f>
        <v>3</v>
      </c>
      <c r="N49" s="12">
        <f>SUM(N5:N48)</f>
        <v>108</v>
      </c>
      <c r="O49" s="12"/>
      <c r="P49" s="50">
        <f>COUNT(P5:P48)</f>
        <v>37</v>
      </c>
      <c r="Q49" s="50">
        <f>COUNT(Q5:Q48)</f>
        <v>18</v>
      </c>
      <c r="R49" s="12">
        <f t="shared" ref="R49:AL49" si="1">SUM(R5:R48)</f>
        <v>2</v>
      </c>
      <c r="S49" s="12">
        <f t="shared" si="1"/>
        <v>5</v>
      </c>
      <c r="T49" s="12">
        <f t="shared" si="1"/>
        <v>1</v>
      </c>
      <c r="U49" s="12">
        <f t="shared" si="1"/>
        <v>0</v>
      </c>
      <c r="V49" s="12">
        <f t="shared" si="1"/>
        <v>0</v>
      </c>
      <c r="W49" s="12">
        <f t="shared" si="1"/>
        <v>1</v>
      </c>
      <c r="X49" s="12">
        <f t="shared" si="1"/>
        <v>0</v>
      </c>
      <c r="Y49" s="12">
        <f t="shared" si="1"/>
        <v>0</v>
      </c>
      <c r="Z49" s="12">
        <f t="shared" si="1"/>
        <v>0</v>
      </c>
      <c r="AA49" s="12">
        <f t="shared" si="1"/>
        <v>0</v>
      </c>
      <c r="AB49" s="12">
        <f t="shared" si="1"/>
        <v>5</v>
      </c>
      <c r="AC49" s="12">
        <f t="shared" si="1"/>
        <v>6</v>
      </c>
      <c r="AD49" s="12">
        <f t="shared" si="1"/>
        <v>28</v>
      </c>
      <c r="AE49" s="12">
        <f t="shared" si="1"/>
        <v>10</v>
      </c>
      <c r="AF49" s="12">
        <f t="shared" si="1"/>
        <v>18</v>
      </c>
      <c r="AG49" s="12">
        <f t="shared" si="1"/>
        <v>2</v>
      </c>
      <c r="AH49" s="12">
        <f t="shared" si="1"/>
        <v>0</v>
      </c>
      <c r="AI49" s="12">
        <f t="shared" si="1"/>
        <v>0</v>
      </c>
      <c r="AJ49" s="12">
        <f t="shared" si="1"/>
        <v>0</v>
      </c>
      <c r="AK49" s="12">
        <f t="shared" si="1"/>
        <v>2</v>
      </c>
      <c r="AL49" s="12">
        <f t="shared" si="1"/>
        <v>0</v>
      </c>
      <c r="AM49" s="12"/>
    </row>
    <row r="50" spans="1:39" x14ac:dyDescent="0.25">
      <c r="L50" t="s">
        <v>48</v>
      </c>
      <c r="N50">
        <f>COUNT(N5:N48)</f>
        <v>39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"/>
  <sheetViews>
    <sheetView zoomScaleNormal="100" zoomScalePageLayoutView="200" workbookViewId="0">
      <pane xSplit="11" ySplit="4" topLeftCell="M50" activePane="bottomRight" state="frozen"/>
      <selection activeCell="E90" sqref="E90"/>
      <selection pane="topRight" activeCell="E90" sqref="E90"/>
      <selection pane="bottomLeft" activeCell="E90" sqref="E90"/>
      <selection pane="bottomRight" activeCell="AG68" sqref="AG68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2.44140625" customWidth="1"/>
    <col min="8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20" width="7.6640625" customWidth="1"/>
    <col min="21" max="21" width="5.109375" customWidth="1"/>
    <col min="22" max="22" width="5" customWidth="1"/>
    <col min="23" max="25" width="5.109375" customWidth="1"/>
    <col min="26" max="26" width="4" customWidth="1"/>
    <col min="27" max="27" width="4.6640625" customWidth="1"/>
    <col min="28" max="28" width="5.44140625" customWidth="1"/>
    <col min="29" max="29" width="11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10" t="s">
        <v>118</v>
      </c>
      <c r="B1" s="10"/>
    </row>
    <row r="3" spans="1:39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101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103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x14ac:dyDescent="0.25">
      <c r="A5" s="17">
        <v>41123</v>
      </c>
      <c r="B5" s="1" t="s">
        <v>119</v>
      </c>
      <c r="C5" s="1" t="s">
        <v>139</v>
      </c>
      <c r="D5" s="1">
        <v>1</v>
      </c>
      <c r="E5" s="1"/>
      <c r="F5" s="1"/>
      <c r="G5" s="1"/>
      <c r="H5" s="1"/>
      <c r="I5" s="1"/>
      <c r="J5" s="1"/>
      <c r="K5" s="1"/>
      <c r="L5" s="1">
        <v>9.8000000000000007</v>
      </c>
      <c r="M5" s="1"/>
      <c r="N5" s="1">
        <v>4</v>
      </c>
      <c r="O5" s="1"/>
      <c r="P5" s="21">
        <v>1015</v>
      </c>
      <c r="Q5" s="2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>
        <v>1</v>
      </c>
      <c r="AE5" s="1"/>
      <c r="AF5" s="1">
        <v>1</v>
      </c>
      <c r="AG5" s="1"/>
      <c r="AH5" s="1"/>
      <c r="AI5" s="1"/>
      <c r="AJ5" s="1"/>
      <c r="AK5" s="1"/>
      <c r="AL5" s="1"/>
      <c r="AM5" s="1"/>
    </row>
    <row r="6" spans="1:39" x14ac:dyDescent="0.25">
      <c r="A6" s="17">
        <v>41123</v>
      </c>
      <c r="B6" s="1" t="s">
        <v>119</v>
      </c>
      <c r="C6" s="1" t="s">
        <v>139</v>
      </c>
      <c r="D6" s="1"/>
      <c r="E6" s="1"/>
      <c r="F6" s="1"/>
      <c r="G6" s="1"/>
      <c r="H6" s="1">
        <v>2</v>
      </c>
      <c r="I6" s="1"/>
      <c r="J6" s="1"/>
      <c r="K6" s="1"/>
      <c r="L6" s="1"/>
      <c r="M6" s="1"/>
      <c r="N6" s="1">
        <v>2</v>
      </c>
      <c r="O6" s="1"/>
      <c r="P6" s="21">
        <v>1030</v>
      </c>
      <c r="Q6" s="21">
        <v>1410</v>
      </c>
      <c r="R6" s="1">
        <v>1</v>
      </c>
      <c r="S6" s="1"/>
      <c r="T6" s="1"/>
      <c r="U6" s="1"/>
      <c r="V6" s="1"/>
      <c r="W6" s="1">
        <v>1</v>
      </c>
      <c r="X6" s="1"/>
      <c r="Y6" s="1"/>
      <c r="Z6" s="1"/>
      <c r="AA6" s="1"/>
      <c r="AB6" s="1"/>
      <c r="AC6" s="1"/>
      <c r="AD6" s="1">
        <v>1</v>
      </c>
      <c r="AE6" s="1"/>
      <c r="AF6" s="1">
        <v>1</v>
      </c>
      <c r="AG6" s="1"/>
      <c r="AH6" s="1"/>
      <c r="AI6" s="1"/>
      <c r="AJ6" s="1"/>
      <c r="AK6" s="1"/>
      <c r="AL6" s="1"/>
      <c r="AM6" s="1"/>
    </row>
    <row r="7" spans="1:39" x14ac:dyDescent="0.25">
      <c r="A7" s="17">
        <v>41123</v>
      </c>
      <c r="B7" s="1" t="s">
        <v>119</v>
      </c>
      <c r="C7" s="1" t="s">
        <v>139</v>
      </c>
      <c r="D7" s="1"/>
      <c r="E7" s="1"/>
      <c r="F7" s="1"/>
      <c r="G7" s="1"/>
      <c r="H7" s="1">
        <v>2</v>
      </c>
      <c r="I7" s="1"/>
      <c r="J7" s="1"/>
      <c r="K7" s="1"/>
      <c r="L7" s="1"/>
      <c r="M7" s="1"/>
      <c r="N7" s="1">
        <v>2</v>
      </c>
      <c r="O7" s="1"/>
      <c r="P7" s="21"/>
      <c r="Q7" s="21">
        <v>1300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30" t="s">
        <v>188</v>
      </c>
    </row>
    <row r="8" spans="1:39" x14ac:dyDescent="0.25">
      <c r="A8" s="17">
        <v>41123</v>
      </c>
      <c r="B8" s="1" t="s">
        <v>119</v>
      </c>
      <c r="C8" s="1" t="s">
        <v>139</v>
      </c>
      <c r="D8" s="1">
        <v>1</v>
      </c>
      <c r="E8" s="1"/>
      <c r="F8" s="1"/>
      <c r="G8" s="1"/>
      <c r="H8" s="1"/>
      <c r="I8" s="1"/>
      <c r="J8" s="1"/>
      <c r="K8" s="1"/>
      <c r="L8" s="1">
        <v>50</v>
      </c>
      <c r="M8" s="1"/>
      <c r="N8" s="1">
        <v>7</v>
      </c>
      <c r="O8" s="1" t="s">
        <v>50</v>
      </c>
      <c r="P8" s="21">
        <v>1440</v>
      </c>
      <c r="Q8" s="21">
        <v>1610</v>
      </c>
      <c r="R8" s="1"/>
      <c r="S8" s="1">
        <v>1</v>
      </c>
      <c r="T8" s="1">
        <v>1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30" t="s">
        <v>189</v>
      </c>
    </row>
    <row r="9" spans="1:39" x14ac:dyDescent="0.25">
      <c r="A9" s="17">
        <v>41123</v>
      </c>
      <c r="B9" s="1" t="s">
        <v>119</v>
      </c>
      <c r="C9" s="1" t="s">
        <v>139</v>
      </c>
      <c r="D9" s="1"/>
      <c r="E9" s="1"/>
      <c r="F9" s="1"/>
      <c r="G9" s="1"/>
      <c r="H9" s="1"/>
      <c r="I9" s="1"/>
      <c r="J9" s="1">
        <v>1</v>
      </c>
      <c r="K9" s="1"/>
      <c r="L9" s="1">
        <v>2</v>
      </c>
      <c r="M9" s="1">
        <v>1</v>
      </c>
      <c r="N9" s="134">
        <v>1</v>
      </c>
      <c r="O9" s="1" t="s">
        <v>187</v>
      </c>
      <c r="P9" s="21">
        <v>1455</v>
      </c>
      <c r="Q9" s="2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>
        <v>1</v>
      </c>
      <c r="AE9" s="1">
        <v>1</v>
      </c>
      <c r="AF9" s="1"/>
      <c r="AG9" s="1"/>
      <c r="AH9" s="1"/>
      <c r="AI9" s="1"/>
      <c r="AJ9" s="1"/>
      <c r="AK9" s="1"/>
      <c r="AL9" s="1"/>
      <c r="AM9" s="1"/>
    </row>
    <row r="10" spans="1:39" x14ac:dyDescent="0.25">
      <c r="A10" s="17">
        <v>41123</v>
      </c>
      <c r="B10" s="1" t="s">
        <v>119</v>
      </c>
      <c r="C10" s="1" t="s">
        <v>139</v>
      </c>
      <c r="D10" s="1">
        <v>1</v>
      </c>
      <c r="E10" s="1"/>
      <c r="F10" s="1"/>
      <c r="G10" s="1"/>
      <c r="H10" s="1"/>
      <c r="I10" s="1"/>
      <c r="J10" s="1"/>
      <c r="K10" s="1"/>
      <c r="L10" s="1">
        <v>115</v>
      </c>
      <c r="M10" s="1">
        <v>1</v>
      </c>
      <c r="N10" s="134">
        <v>1</v>
      </c>
      <c r="O10" s="1" t="s">
        <v>50</v>
      </c>
      <c r="P10" s="21">
        <v>1500</v>
      </c>
      <c r="Q10" s="2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>
        <v>1</v>
      </c>
      <c r="AE10" s="1"/>
      <c r="AF10" s="1">
        <v>1</v>
      </c>
      <c r="AG10" s="1"/>
      <c r="AH10" s="1"/>
      <c r="AI10" s="1"/>
      <c r="AJ10" s="1"/>
      <c r="AK10" s="1"/>
      <c r="AL10" s="1"/>
      <c r="AM10" s="1"/>
    </row>
    <row r="11" spans="1:39" x14ac:dyDescent="0.25">
      <c r="A11" s="17">
        <v>41123</v>
      </c>
      <c r="B11" s="1" t="s">
        <v>119</v>
      </c>
      <c r="C11" s="1" t="s">
        <v>139</v>
      </c>
      <c r="D11" s="1">
        <v>1</v>
      </c>
      <c r="E11" s="1"/>
      <c r="F11" s="1"/>
      <c r="G11" s="1"/>
      <c r="H11" s="1"/>
      <c r="I11" s="1"/>
      <c r="J11" s="1"/>
      <c r="K11" s="1"/>
      <c r="L11" s="1">
        <v>140</v>
      </c>
      <c r="M11" s="1">
        <v>1</v>
      </c>
      <c r="N11" s="134">
        <v>1</v>
      </c>
      <c r="O11" s="1" t="s">
        <v>50</v>
      </c>
      <c r="P11" s="21">
        <v>1510</v>
      </c>
      <c r="Q11" s="2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25">
      <c r="A12" s="17">
        <v>41123</v>
      </c>
      <c r="B12" s="1" t="s">
        <v>119</v>
      </c>
      <c r="C12" s="1" t="s">
        <v>139</v>
      </c>
      <c r="D12" s="1">
        <v>1</v>
      </c>
      <c r="E12" s="1"/>
      <c r="F12" s="1"/>
      <c r="G12" s="1"/>
      <c r="H12" s="1"/>
      <c r="I12" s="1"/>
      <c r="J12" s="1"/>
      <c r="K12" s="1"/>
      <c r="L12" s="1">
        <v>115</v>
      </c>
      <c r="M12" s="1">
        <v>1</v>
      </c>
      <c r="N12" s="134">
        <v>1</v>
      </c>
      <c r="O12" s="1" t="s">
        <v>50</v>
      </c>
      <c r="P12" s="21">
        <v>1555</v>
      </c>
      <c r="Q12" s="2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>
        <v>1</v>
      </c>
      <c r="AE12" s="1"/>
      <c r="AF12" s="1">
        <v>1</v>
      </c>
      <c r="AG12" s="1"/>
      <c r="AH12" s="1"/>
      <c r="AI12" s="1"/>
      <c r="AJ12" s="1"/>
      <c r="AK12" s="1"/>
      <c r="AL12" s="1"/>
      <c r="AM12" s="30" t="s">
        <v>189</v>
      </c>
    </row>
    <row r="13" spans="1:39" s="54" customFormat="1" x14ac:dyDescent="0.25">
      <c r="A13" s="7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53"/>
      <c r="Q13" s="53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5">
      <c r="A14" s="17">
        <v>41125</v>
      </c>
      <c r="B14" s="30" t="s">
        <v>106</v>
      </c>
      <c r="C14" s="30" t="s">
        <v>139</v>
      </c>
      <c r="D14" s="1">
        <v>1</v>
      </c>
      <c r="E14" s="1"/>
      <c r="F14" s="1"/>
      <c r="G14" s="1"/>
      <c r="H14" s="1"/>
      <c r="I14" s="1"/>
      <c r="J14" s="1"/>
      <c r="K14" s="1"/>
      <c r="L14" s="1">
        <v>40</v>
      </c>
      <c r="M14" s="1">
        <v>1</v>
      </c>
      <c r="N14" s="1">
        <v>2</v>
      </c>
      <c r="O14" s="30" t="s">
        <v>50</v>
      </c>
      <c r="P14" s="21">
        <v>800</v>
      </c>
      <c r="Q14" s="21">
        <v>1300</v>
      </c>
      <c r="R14" s="1"/>
      <c r="S14" s="1">
        <v>1</v>
      </c>
      <c r="T14" s="1"/>
      <c r="U14" s="1"/>
      <c r="V14" s="1"/>
      <c r="W14" s="1"/>
      <c r="X14" s="1"/>
      <c r="Y14" s="1"/>
      <c r="Z14" s="1"/>
      <c r="AA14" s="1"/>
      <c r="AB14" s="1">
        <v>1</v>
      </c>
      <c r="AC14" s="1"/>
      <c r="AD14" s="1">
        <v>1</v>
      </c>
      <c r="AE14" s="1">
        <v>1</v>
      </c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17">
        <v>41125</v>
      </c>
      <c r="B15" s="30" t="s">
        <v>106</v>
      </c>
      <c r="C15" s="30" t="s">
        <v>139</v>
      </c>
      <c r="D15" s="1"/>
      <c r="E15" s="1"/>
      <c r="F15" s="1"/>
      <c r="G15" s="1"/>
      <c r="H15" s="1">
        <v>2</v>
      </c>
      <c r="I15" s="1"/>
      <c r="J15" s="1"/>
      <c r="K15" s="1"/>
      <c r="L15" s="1"/>
      <c r="M15" s="1"/>
      <c r="N15" s="1">
        <v>2</v>
      </c>
      <c r="O15" s="1"/>
      <c r="P15" s="21">
        <v>905</v>
      </c>
      <c r="Q15" s="21">
        <v>1200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>
        <v>1</v>
      </c>
      <c r="AE15" s="1">
        <v>1</v>
      </c>
      <c r="AF15" s="1"/>
      <c r="AG15" s="1"/>
      <c r="AH15" s="1"/>
      <c r="AI15" s="1"/>
      <c r="AJ15" s="1"/>
      <c r="AK15" s="1"/>
      <c r="AL15" s="1"/>
      <c r="AM15" s="1" t="s">
        <v>111</v>
      </c>
    </row>
    <row r="16" spans="1:39" x14ac:dyDescent="0.25">
      <c r="A16" s="17">
        <v>41125</v>
      </c>
      <c r="B16" s="30" t="s">
        <v>106</v>
      </c>
      <c r="C16" s="30" t="s">
        <v>139</v>
      </c>
      <c r="D16" s="15"/>
      <c r="E16" s="15"/>
      <c r="F16" s="15"/>
      <c r="G16" s="15"/>
      <c r="H16" s="15">
        <v>2</v>
      </c>
      <c r="I16" s="15"/>
      <c r="J16" s="15"/>
      <c r="K16" s="15"/>
      <c r="L16" s="15"/>
      <c r="M16" s="15"/>
      <c r="N16" s="15">
        <v>2</v>
      </c>
      <c r="O16" s="15"/>
      <c r="P16" s="46">
        <v>905</v>
      </c>
      <c r="Q16" s="46">
        <v>1200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 t="s">
        <v>111</v>
      </c>
    </row>
    <row r="17" spans="1:39" x14ac:dyDescent="0.25">
      <c r="A17" s="17">
        <v>41125</v>
      </c>
      <c r="B17" s="30" t="s">
        <v>106</v>
      </c>
      <c r="C17" s="30" t="s">
        <v>139</v>
      </c>
      <c r="D17" s="1">
        <v>1</v>
      </c>
      <c r="E17" s="1"/>
      <c r="F17" s="1"/>
      <c r="G17" s="1"/>
      <c r="H17" s="1"/>
      <c r="I17" s="1"/>
      <c r="J17" s="1"/>
      <c r="K17" s="1"/>
      <c r="L17" s="1">
        <v>50</v>
      </c>
      <c r="M17" s="1"/>
      <c r="N17" s="1">
        <v>1</v>
      </c>
      <c r="O17" s="30" t="s">
        <v>50</v>
      </c>
      <c r="P17" s="26"/>
      <c r="Q17" s="26">
        <v>955</v>
      </c>
      <c r="R17" s="1"/>
      <c r="S17" s="1">
        <v>1</v>
      </c>
      <c r="T17" s="1"/>
      <c r="U17" s="1"/>
      <c r="V17" s="1"/>
      <c r="W17" s="1"/>
      <c r="X17" s="1"/>
      <c r="Y17" s="1"/>
      <c r="Z17" s="1"/>
      <c r="AA17" s="1"/>
      <c r="AB17" s="1">
        <v>1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 t="s">
        <v>111</v>
      </c>
    </row>
    <row r="18" spans="1:39" x14ac:dyDescent="0.25">
      <c r="A18" s="17">
        <v>41125</v>
      </c>
      <c r="B18" s="30" t="s">
        <v>106</v>
      </c>
      <c r="C18" s="30" t="s">
        <v>139</v>
      </c>
      <c r="D18" s="1"/>
      <c r="E18" s="1"/>
      <c r="F18" s="1"/>
      <c r="G18" s="1"/>
      <c r="H18" s="1">
        <v>3</v>
      </c>
      <c r="I18" s="1"/>
      <c r="J18" s="1"/>
      <c r="K18" s="1"/>
      <c r="L18" s="1"/>
      <c r="M18" s="1"/>
      <c r="N18" s="1">
        <v>3</v>
      </c>
      <c r="O18" s="1"/>
      <c r="P18" s="21">
        <v>1015</v>
      </c>
      <c r="Q18" s="21">
        <v>1515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 t="s">
        <v>160</v>
      </c>
    </row>
    <row r="19" spans="1:39" x14ac:dyDescent="0.25">
      <c r="A19" s="17">
        <v>41125</v>
      </c>
      <c r="B19" s="30" t="s">
        <v>106</v>
      </c>
      <c r="C19" s="30" t="s">
        <v>139</v>
      </c>
      <c r="D19" s="1"/>
      <c r="E19" s="1"/>
      <c r="F19" s="1"/>
      <c r="G19" s="1"/>
      <c r="H19" s="1"/>
      <c r="I19" s="1"/>
      <c r="J19" s="1">
        <v>1</v>
      </c>
      <c r="K19" s="1"/>
      <c r="L19" s="1">
        <v>30</v>
      </c>
      <c r="M19" s="1"/>
      <c r="N19" s="1">
        <v>3</v>
      </c>
      <c r="O19" s="30" t="s">
        <v>50</v>
      </c>
      <c r="P19" s="21">
        <v>1025</v>
      </c>
      <c r="Q19" s="2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>
        <v>1</v>
      </c>
      <c r="AD19" s="1"/>
      <c r="AE19" s="1"/>
      <c r="AF19" s="1"/>
      <c r="AG19" s="1"/>
      <c r="AH19" s="1"/>
      <c r="AI19" s="1"/>
      <c r="AJ19" s="1"/>
      <c r="AK19" s="1"/>
      <c r="AL19" s="1"/>
      <c r="AM19" s="1" t="s">
        <v>137</v>
      </c>
    </row>
    <row r="20" spans="1:39" x14ac:dyDescent="0.25">
      <c r="A20" s="17">
        <v>41125</v>
      </c>
      <c r="B20" s="30" t="s">
        <v>106</v>
      </c>
      <c r="C20" s="30" t="s">
        <v>139</v>
      </c>
      <c r="D20" s="1">
        <v>1</v>
      </c>
      <c r="E20" s="1"/>
      <c r="F20" s="1"/>
      <c r="G20" s="1"/>
      <c r="H20" s="1"/>
      <c r="I20" s="1"/>
      <c r="J20" s="1"/>
      <c r="K20" s="1"/>
      <c r="L20" s="1">
        <v>115</v>
      </c>
      <c r="M20" s="1">
        <v>1</v>
      </c>
      <c r="N20" s="1">
        <v>2</v>
      </c>
      <c r="O20" s="30" t="s">
        <v>50</v>
      </c>
      <c r="P20" s="21">
        <v>1040</v>
      </c>
      <c r="Q20" s="21">
        <v>1245</v>
      </c>
      <c r="R20" s="1"/>
      <c r="S20" s="1">
        <v>2</v>
      </c>
      <c r="T20" s="1">
        <v>1</v>
      </c>
      <c r="U20" s="1"/>
      <c r="V20" s="1"/>
      <c r="W20" s="1"/>
      <c r="X20" s="1"/>
      <c r="Y20" s="1"/>
      <c r="Z20" s="1"/>
      <c r="AA20" s="1"/>
      <c r="AB20" s="1">
        <v>1</v>
      </c>
      <c r="AC20" s="1">
        <v>1</v>
      </c>
      <c r="AD20" s="1"/>
      <c r="AE20" s="1"/>
      <c r="AF20" s="1"/>
      <c r="AG20" s="1"/>
      <c r="AH20" s="1"/>
      <c r="AI20" s="1"/>
      <c r="AJ20" s="1"/>
      <c r="AK20" s="1"/>
      <c r="AL20" s="1"/>
      <c r="AM20" s="1" t="s">
        <v>189</v>
      </c>
    </row>
    <row r="21" spans="1:39" x14ac:dyDescent="0.25">
      <c r="A21" s="17">
        <v>41125</v>
      </c>
      <c r="B21" s="30" t="s">
        <v>106</v>
      </c>
      <c r="C21" s="30" t="s">
        <v>139</v>
      </c>
      <c r="D21" s="1"/>
      <c r="E21" s="1"/>
      <c r="F21" s="1"/>
      <c r="G21" s="1"/>
      <c r="H21" s="1">
        <v>3</v>
      </c>
      <c r="I21" s="1"/>
      <c r="J21" s="1"/>
      <c r="K21" s="1"/>
      <c r="L21" s="1"/>
      <c r="M21" s="1"/>
      <c r="N21" s="1">
        <v>3</v>
      </c>
      <c r="O21" s="1"/>
      <c r="P21" s="21">
        <v>1050</v>
      </c>
      <c r="Q21" s="21">
        <v>1510</v>
      </c>
      <c r="R21" s="1"/>
      <c r="S21" s="1">
        <v>1</v>
      </c>
      <c r="T21" s="1"/>
      <c r="U21" s="1"/>
      <c r="V21" s="1"/>
      <c r="W21" s="1"/>
      <c r="X21" s="1"/>
      <c r="Y21" s="1"/>
      <c r="Z21" s="1"/>
      <c r="AA21" s="1"/>
      <c r="AB21" s="1">
        <v>1</v>
      </c>
      <c r="AC21" s="1">
        <v>1</v>
      </c>
      <c r="AD21" s="1"/>
      <c r="AE21" s="1"/>
      <c r="AF21" s="1"/>
      <c r="AG21" s="1"/>
      <c r="AH21" s="1"/>
      <c r="AI21" s="1"/>
      <c r="AJ21" s="1"/>
      <c r="AK21" s="1"/>
      <c r="AL21" s="1"/>
      <c r="AM21" s="1" t="s">
        <v>190</v>
      </c>
    </row>
    <row r="22" spans="1:39" x14ac:dyDescent="0.25">
      <c r="A22" s="17">
        <v>41125</v>
      </c>
      <c r="B22" s="30" t="s">
        <v>106</v>
      </c>
      <c r="C22" s="30" t="s">
        <v>139</v>
      </c>
      <c r="D22" s="1">
        <v>1</v>
      </c>
      <c r="E22" s="1"/>
      <c r="F22" s="1"/>
      <c r="G22" s="1"/>
      <c r="H22" s="1"/>
      <c r="I22" s="1"/>
      <c r="J22" s="1"/>
      <c r="K22" s="1"/>
      <c r="L22" s="1">
        <v>30</v>
      </c>
      <c r="M22" s="1">
        <v>1</v>
      </c>
      <c r="N22" s="1">
        <v>2</v>
      </c>
      <c r="O22" s="30" t="s">
        <v>50</v>
      </c>
      <c r="P22" s="21">
        <v>1050</v>
      </c>
      <c r="Q22" s="21">
        <v>1510</v>
      </c>
      <c r="R22" s="1"/>
      <c r="S22" s="1">
        <v>1</v>
      </c>
      <c r="T22" s="1"/>
      <c r="U22" s="1"/>
      <c r="V22" s="1"/>
      <c r="W22" s="1"/>
      <c r="X22" s="1"/>
      <c r="Y22" s="1"/>
      <c r="Z22" s="1"/>
      <c r="AA22" s="1"/>
      <c r="AB22" s="1">
        <v>1</v>
      </c>
      <c r="AC22" s="1">
        <v>1</v>
      </c>
      <c r="AD22" s="1"/>
      <c r="AE22" s="1"/>
      <c r="AF22" s="1"/>
      <c r="AG22" s="1"/>
      <c r="AH22" s="1"/>
      <c r="AI22" s="1"/>
      <c r="AJ22" s="1"/>
      <c r="AK22" s="1"/>
      <c r="AL22" s="1"/>
      <c r="AM22" s="1" t="s">
        <v>191</v>
      </c>
    </row>
    <row r="23" spans="1:39" x14ac:dyDescent="0.25">
      <c r="A23" s="17">
        <v>41125</v>
      </c>
      <c r="B23" s="30" t="s">
        <v>106</v>
      </c>
      <c r="C23" s="30" t="s">
        <v>139</v>
      </c>
      <c r="D23" s="1">
        <v>1</v>
      </c>
      <c r="E23" s="1"/>
      <c r="F23" s="1"/>
      <c r="G23" s="1"/>
      <c r="H23" s="1"/>
      <c r="I23" s="1"/>
      <c r="J23" s="1"/>
      <c r="K23" s="1"/>
      <c r="L23" s="1">
        <v>150</v>
      </c>
      <c r="M23" s="1"/>
      <c r="N23" s="1">
        <v>2</v>
      </c>
      <c r="O23" s="100" t="s">
        <v>50</v>
      </c>
      <c r="P23" s="21"/>
      <c r="Q23" s="21">
        <v>1115</v>
      </c>
      <c r="R23" s="1"/>
      <c r="S23" s="1">
        <v>1</v>
      </c>
      <c r="T23" s="1"/>
      <c r="U23" s="1"/>
      <c r="V23" s="1"/>
      <c r="W23" s="1"/>
      <c r="X23" s="1"/>
      <c r="Y23" s="1"/>
      <c r="Z23" s="1"/>
      <c r="AA23" s="1"/>
      <c r="AB23" s="1">
        <v>1</v>
      </c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 t="s">
        <v>111</v>
      </c>
    </row>
    <row r="24" spans="1:39" x14ac:dyDescent="0.25">
      <c r="A24" s="17">
        <v>41125</v>
      </c>
      <c r="B24" s="30" t="s">
        <v>106</v>
      </c>
      <c r="C24" s="30" t="s">
        <v>139</v>
      </c>
      <c r="D24" s="1"/>
      <c r="E24" s="1"/>
      <c r="F24" s="1"/>
      <c r="G24" s="1"/>
      <c r="H24" s="1">
        <v>2</v>
      </c>
      <c r="I24" s="1"/>
      <c r="J24" s="1"/>
      <c r="K24" s="1"/>
      <c r="L24" s="1"/>
      <c r="M24" s="1"/>
      <c r="N24" s="1">
        <v>3</v>
      </c>
      <c r="O24" s="1"/>
      <c r="P24" s="21">
        <v>1130</v>
      </c>
      <c r="Q24" s="2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>
        <v>1</v>
      </c>
      <c r="AE24" s="1"/>
      <c r="AF24" s="1"/>
      <c r="AG24" s="1"/>
      <c r="AH24" s="1"/>
      <c r="AI24" s="1"/>
      <c r="AJ24" s="1"/>
      <c r="AK24" s="1">
        <v>1</v>
      </c>
      <c r="AL24" s="1"/>
      <c r="AM24" s="1" t="s">
        <v>192</v>
      </c>
    </row>
    <row r="25" spans="1:39" x14ac:dyDescent="0.25">
      <c r="A25" s="17">
        <v>41125</v>
      </c>
      <c r="B25" s="30" t="s">
        <v>106</v>
      </c>
      <c r="C25" s="30" t="s">
        <v>139</v>
      </c>
      <c r="D25" s="1"/>
      <c r="E25" s="1"/>
      <c r="F25" s="1"/>
      <c r="G25" s="1"/>
      <c r="H25" s="1">
        <v>1</v>
      </c>
      <c r="I25" s="1"/>
      <c r="J25" s="1"/>
      <c r="K25" s="1"/>
      <c r="L25" s="1"/>
      <c r="M25" s="1"/>
      <c r="N25" s="1">
        <v>4</v>
      </c>
      <c r="O25" s="1"/>
      <c r="P25" s="21">
        <v>1130</v>
      </c>
      <c r="Q25" s="2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 t="s">
        <v>192</v>
      </c>
    </row>
    <row r="26" spans="1:39" x14ac:dyDescent="0.25">
      <c r="A26" s="17">
        <v>41125</v>
      </c>
      <c r="B26" s="30" t="s">
        <v>106</v>
      </c>
      <c r="C26" s="30" t="s">
        <v>139</v>
      </c>
      <c r="D26" s="1"/>
      <c r="E26" s="1"/>
      <c r="F26" s="1"/>
      <c r="G26" s="1">
        <v>1</v>
      </c>
      <c r="H26" s="1"/>
      <c r="I26" s="1"/>
      <c r="J26" s="1"/>
      <c r="K26" s="1"/>
      <c r="L26" s="1"/>
      <c r="M26" s="1"/>
      <c r="N26" s="1">
        <v>2</v>
      </c>
      <c r="O26" s="1"/>
      <c r="P26" s="21"/>
      <c r="Q26" s="21">
        <v>1150</v>
      </c>
      <c r="R26" s="1">
        <v>1</v>
      </c>
      <c r="S26" s="1"/>
      <c r="T26" s="1"/>
      <c r="U26" s="1"/>
      <c r="V26" s="1"/>
      <c r="W26" s="1"/>
      <c r="X26" s="1"/>
      <c r="Y26" s="1"/>
      <c r="Z26" s="1"/>
      <c r="AA26" s="1"/>
      <c r="AB26" s="1">
        <v>1</v>
      </c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 t="s">
        <v>189</v>
      </c>
    </row>
    <row r="27" spans="1:39" x14ac:dyDescent="0.25">
      <c r="A27" s="17">
        <v>41125</v>
      </c>
      <c r="B27" s="30" t="s">
        <v>106</v>
      </c>
      <c r="C27" s="30" t="s">
        <v>139</v>
      </c>
      <c r="D27" s="1">
        <v>1</v>
      </c>
      <c r="E27" s="1"/>
      <c r="F27" s="1"/>
      <c r="G27" s="1"/>
      <c r="H27" s="1"/>
      <c r="I27" s="1"/>
      <c r="J27" s="1"/>
      <c r="K27" s="1"/>
      <c r="L27" s="1">
        <v>75</v>
      </c>
      <c r="M27" s="1"/>
      <c r="N27" s="1">
        <v>3</v>
      </c>
      <c r="O27" s="30" t="s">
        <v>50</v>
      </c>
      <c r="P27" s="21">
        <v>1215</v>
      </c>
      <c r="Q27" s="2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>
        <v>1</v>
      </c>
      <c r="AE27" s="1"/>
      <c r="AF27" s="1">
        <v>1</v>
      </c>
      <c r="AG27" s="1">
        <v>1</v>
      </c>
      <c r="AH27" s="1"/>
      <c r="AI27" s="1"/>
      <c r="AJ27" s="1"/>
      <c r="AK27" s="1"/>
      <c r="AL27" s="1"/>
      <c r="AM27" s="1"/>
    </row>
    <row r="28" spans="1:39" x14ac:dyDescent="0.25">
      <c r="A28" s="17">
        <v>41125</v>
      </c>
      <c r="B28" s="30" t="s">
        <v>106</v>
      </c>
      <c r="C28" s="30" t="s">
        <v>139</v>
      </c>
      <c r="D28" s="15"/>
      <c r="E28" s="15"/>
      <c r="F28" s="15"/>
      <c r="G28" s="15"/>
      <c r="H28" s="15">
        <v>1</v>
      </c>
      <c r="I28" s="15"/>
      <c r="J28" s="15"/>
      <c r="K28" s="15"/>
      <c r="L28" s="15"/>
      <c r="M28" s="15"/>
      <c r="N28" s="15">
        <v>1</v>
      </c>
      <c r="O28" s="15"/>
      <c r="P28" s="21">
        <v>1230</v>
      </c>
      <c r="Q28" s="26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>
        <v>1</v>
      </c>
      <c r="AE28" s="15"/>
      <c r="AF28" s="15">
        <v>1</v>
      </c>
      <c r="AG28" s="15"/>
      <c r="AH28" s="15"/>
      <c r="AI28" s="15"/>
      <c r="AJ28" s="15"/>
      <c r="AK28" s="15"/>
      <c r="AL28" s="15"/>
      <c r="AM28" s="15" t="s">
        <v>126</v>
      </c>
    </row>
    <row r="29" spans="1:39" x14ac:dyDescent="0.25">
      <c r="A29" s="17">
        <v>41125</v>
      </c>
      <c r="B29" s="30" t="s">
        <v>106</v>
      </c>
      <c r="C29" s="30" t="s">
        <v>139</v>
      </c>
      <c r="D29" s="1">
        <v>1</v>
      </c>
      <c r="E29" s="1"/>
      <c r="F29" s="1"/>
      <c r="G29" s="1"/>
      <c r="H29" s="1"/>
      <c r="I29" s="1"/>
      <c r="J29" s="1"/>
      <c r="K29" s="1"/>
      <c r="L29" s="1"/>
      <c r="M29" s="1"/>
      <c r="N29" s="1">
        <v>5</v>
      </c>
      <c r="O29" s="30" t="s">
        <v>50</v>
      </c>
      <c r="P29" s="26">
        <v>1255</v>
      </c>
      <c r="Q29" s="21"/>
      <c r="R29" s="1">
        <v>1</v>
      </c>
      <c r="S29" s="1"/>
      <c r="T29" s="1"/>
      <c r="U29" s="1"/>
      <c r="V29" s="1"/>
      <c r="W29" s="1">
        <v>1</v>
      </c>
      <c r="X29" s="1"/>
      <c r="Y29" s="1"/>
      <c r="Z29" s="1"/>
      <c r="AA29" s="1"/>
      <c r="AB29" s="1"/>
      <c r="AC29" s="1"/>
      <c r="AD29" s="1">
        <v>1</v>
      </c>
      <c r="AE29" s="1">
        <v>1</v>
      </c>
      <c r="AF29" s="1">
        <v>1</v>
      </c>
      <c r="AG29" s="1"/>
      <c r="AH29" s="1"/>
      <c r="AI29" s="1"/>
      <c r="AJ29" s="1"/>
      <c r="AK29" s="1"/>
      <c r="AL29" s="1"/>
      <c r="AM29" s="1"/>
    </row>
    <row r="30" spans="1:39" s="44" customFormat="1" x14ac:dyDescent="0.25">
      <c r="A30" s="17">
        <v>41125</v>
      </c>
      <c r="B30" s="30" t="s">
        <v>106</v>
      </c>
      <c r="C30" s="30" t="s">
        <v>139</v>
      </c>
      <c r="D30" s="43">
        <v>1</v>
      </c>
      <c r="E30" s="43"/>
      <c r="F30" s="43"/>
      <c r="G30" s="43"/>
      <c r="H30" s="43"/>
      <c r="I30" s="43"/>
      <c r="J30" s="43"/>
      <c r="K30" s="43"/>
      <c r="L30" s="43">
        <v>70</v>
      </c>
      <c r="M30" s="43"/>
      <c r="N30" s="43">
        <v>1</v>
      </c>
      <c r="O30" s="55" t="s">
        <v>50</v>
      </c>
      <c r="P30" s="21">
        <v>1320</v>
      </c>
      <c r="Q30" s="49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 t="s">
        <v>111</v>
      </c>
    </row>
    <row r="31" spans="1:39" x14ac:dyDescent="0.25">
      <c r="A31" s="17">
        <v>41125</v>
      </c>
      <c r="B31" s="30" t="s">
        <v>106</v>
      </c>
      <c r="C31" s="30" t="s">
        <v>139</v>
      </c>
      <c r="D31" s="1"/>
      <c r="E31" s="1"/>
      <c r="F31" s="1"/>
      <c r="G31" s="1"/>
      <c r="H31" s="1">
        <v>1</v>
      </c>
      <c r="I31" s="1"/>
      <c r="J31" s="1"/>
      <c r="K31" s="1"/>
      <c r="L31" s="1"/>
      <c r="M31" s="1"/>
      <c r="N31" s="1">
        <v>1</v>
      </c>
      <c r="O31" s="1"/>
      <c r="P31" s="49">
        <v>1500</v>
      </c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 t="s">
        <v>126</v>
      </c>
    </row>
    <row r="32" spans="1:39" x14ac:dyDescent="0.25">
      <c r="A32" s="17">
        <v>41125</v>
      </c>
      <c r="B32" s="30" t="s">
        <v>106</v>
      </c>
      <c r="C32" s="30" t="s">
        <v>139</v>
      </c>
      <c r="D32" s="1"/>
      <c r="E32" s="1"/>
      <c r="F32" s="1"/>
      <c r="G32" s="1"/>
      <c r="H32" s="1">
        <v>1</v>
      </c>
      <c r="I32" s="1"/>
      <c r="J32" s="1"/>
      <c r="K32" s="1"/>
      <c r="L32" s="1"/>
      <c r="M32" s="1"/>
      <c r="N32" s="1">
        <v>1</v>
      </c>
      <c r="O32" s="1"/>
      <c r="P32" s="21">
        <v>1500</v>
      </c>
      <c r="Q32" s="2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>
        <v>1</v>
      </c>
      <c r="AE32" s="1"/>
      <c r="AF32" s="1">
        <v>1</v>
      </c>
      <c r="AG32" s="1"/>
      <c r="AH32" s="1"/>
      <c r="AI32" s="1"/>
      <c r="AJ32" s="1"/>
      <c r="AK32" s="1"/>
      <c r="AL32" s="1"/>
      <c r="AM32" s="1" t="s">
        <v>111</v>
      </c>
    </row>
    <row r="33" spans="1:39" x14ac:dyDescent="0.25">
      <c r="A33" s="17">
        <v>41125</v>
      </c>
      <c r="B33" s="30" t="s">
        <v>106</v>
      </c>
      <c r="C33" s="30" t="s">
        <v>139</v>
      </c>
      <c r="D33" s="1"/>
      <c r="E33" s="1"/>
      <c r="F33" s="1"/>
      <c r="G33" s="1"/>
      <c r="H33" s="1">
        <v>2</v>
      </c>
      <c r="I33" s="1"/>
      <c r="J33" s="1"/>
      <c r="K33" s="1"/>
      <c r="L33" s="1"/>
      <c r="M33" s="1"/>
      <c r="N33" s="1">
        <v>2</v>
      </c>
      <c r="O33" s="1"/>
      <c r="P33" s="21">
        <v>1500</v>
      </c>
      <c r="Q33" s="2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>
        <v>1</v>
      </c>
      <c r="AE33" s="1">
        <v>1</v>
      </c>
      <c r="AF33" s="1">
        <v>1</v>
      </c>
      <c r="AG33" s="1"/>
      <c r="AH33" s="1"/>
      <c r="AI33" s="1"/>
      <c r="AJ33" s="1"/>
      <c r="AK33" s="1">
        <v>1</v>
      </c>
      <c r="AL33" s="1"/>
      <c r="AM33" s="1" t="s">
        <v>226</v>
      </c>
    </row>
    <row r="34" spans="1:39" s="44" customFormat="1" x14ac:dyDescent="0.25">
      <c r="A34" s="17">
        <v>41125</v>
      </c>
      <c r="B34" s="30" t="s">
        <v>106</v>
      </c>
      <c r="C34" s="30" t="s">
        <v>139</v>
      </c>
      <c r="D34" s="43"/>
      <c r="E34" s="43"/>
      <c r="F34" s="43"/>
      <c r="G34" s="43">
        <v>1</v>
      </c>
      <c r="H34" s="43"/>
      <c r="I34" s="43"/>
      <c r="J34" s="43"/>
      <c r="K34" s="43"/>
      <c r="L34" s="43"/>
      <c r="M34" s="43"/>
      <c r="N34" s="43">
        <v>2</v>
      </c>
      <c r="O34" s="43"/>
      <c r="P34" s="21">
        <v>1500</v>
      </c>
      <c r="Q34" s="49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>
        <v>1</v>
      </c>
      <c r="AE34" s="43">
        <v>1</v>
      </c>
      <c r="AF34" s="43"/>
      <c r="AG34" s="43"/>
      <c r="AH34" s="43"/>
      <c r="AI34" s="43"/>
      <c r="AJ34" s="43"/>
      <c r="AK34" s="43"/>
      <c r="AL34" s="43"/>
      <c r="AM34" s="43"/>
    </row>
    <row r="35" spans="1:39" s="54" customFormat="1" x14ac:dyDescent="0.25">
      <c r="A35" s="73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53"/>
      <c r="Q35" s="53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1:39" x14ac:dyDescent="0.25">
      <c r="A36" s="17">
        <v>41126</v>
      </c>
      <c r="B36" s="1" t="s">
        <v>112</v>
      </c>
      <c r="C36" s="1" t="s">
        <v>113</v>
      </c>
      <c r="D36" s="1"/>
      <c r="E36" s="1"/>
      <c r="F36" s="1"/>
      <c r="G36" s="1">
        <v>1</v>
      </c>
      <c r="H36" s="1"/>
      <c r="I36" s="1"/>
      <c r="J36" s="1"/>
      <c r="K36" s="1"/>
      <c r="L36" s="1"/>
      <c r="M36" s="1"/>
      <c r="N36" s="1">
        <v>2</v>
      </c>
      <c r="O36" s="1"/>
      <c r="P36" s="21">
        <v>759</v>
      </c>
      <c r="Q36" s="2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 t="s">
        <v>219</v>
      </c>
    </row>
    <row r="37" spans="1:39" x14ac:dyDescent="0.25">
      <c r="A37" s="17">
        <v>41126</v>
      </c>
      <c r="B37" s="1" t="s">
        <v>112</v>
      </c>
      <c r="C37" s="1" t="s">
        <v>113</v>
      </c>
      <c r="D37" s="1">
        <v>1</v>
      </c>
      <c r="E37" s="1"/>
      <c r="F37" s="1"/>
      <c r="G37" s="1"/>
      <c r="H37" s="1"/>
      <c r="I37" s="1"/>
      <c r="J37" s="1"/>
      <c r="K37" s="1"/>
      <c r="L37" s="1">
        <v>90</v>
      </c>
      <c r="M37" s="1"/>
      <c r="N37" s="1">
        <v>2</v>
      </c>
      <c r="O37" s="1" t="s">
        <v>50</v>
      </c>
      <c r="P37" s="21">
        <v>815</v>
      </c>
      <c r="Q37" s="2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>
        <v>1</v>
      </c>
      <c r="AE37" s="1"/>
      <c r="AF37" s="1">
        <v>1</v>
      </c>
      <c r="AG37" s="1"/>
      <c r="AH37" s="1"/>
      <c r="AI37" s="1"/>
      <c r="AJ37" s="1"/>
      <c r="AK37" s="1"/>
      <c r="AL37" s="1"/>
      <c r="AM37" s="1" t="s">
        <v>111</v>
      </c>
    </row>
    <row r="38" spans="1:39" x14ac:dyDescent="0.25">
      <c r="A38" s="17">
        <v>41126</v>
      </c>
      <c r="B38" s="1" t="s">
        <v>112</v>
      </c>
      <c r="C38" s="1" t="s">
        <v>193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v>1</v>
      </c>
      <c r="O38" s="1"/>
      <c r="P38" s="21">
        <v>922</v>
      </c>
      <c r="Q38" s="21">
        <v>1030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 t="s">
        <v>111</v>
      </c>
    </row>
    <row r="39" spans="1:39" x14ac:dyDescent="0.25">
      <c r="A39" s="17">
        <v>41126</v>
      </c>
      <c r="B39" s="1" t="s">
        <v>112</v>
      </c>
      <c r="C39" s="1" t="s">
        <v>113</v>
      </c>
      <c r="D39" s="1"/>
      <c r="E39" s="1"/>
      <c r="F39" s="1"/>
      <c r="G39" s="1"/>
      <c r="H39" s="1">
        <v>2</v>
      </c>
      <c r="I39" s="1"/>
      <c r="J39" s="1"/>
      <c r="K39" s="1"/>
      <c r="L39" s="1"/>
      <c r="M39" s="1"/>
      <c r="N39" s="1">
        <v>2</v>
      </c>
      <c r="O39" s="1"/>
      <c r="P39" s="21">
        <v>1130</v>
      </c>
      <c r="Q39" s="21">
        <v>1255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 t="s">
        <v>219</v>
      </c>
    </row>
    <row r="40" spans="1:39" x14ac:dyDescent="0.25">
      <c r="A40" s="17">
        <v>41126</v>
      </c>
      <c r="B40" s="1" t="s">
        <v>112</v>
      </c>
      <c r="C40" s="1" t="s">
        <v>113</v>
      </c>
      <c r="D40" s="15">
        <v>1</v>
      </c>
      <c r="E40" s="15"/>
      <c r="F40" s="15"/>
      <c r="G40" s="15"/>
      <c r="H40" s="15"/>
      <c r="I40" s="15"/>
      <c r="J40" s="15"/>
      <c r="K40" s="15"/>
      <c r="L40" s="15">
        <v>115</v>
      </c>
      <c r="M40" s="15"/>
      <c r="N40" s="15">
        <v>2</v>
      </c>
      <c r="O40" s="15" t="s">
        <v>50</v>
      </c>
      <c r="P40" s="26"/>
      <c r="Q40" s="26">
        <v>1200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>
        <v>1</v>
      </c>
      <c r="AE40" s="15"/>
      <c r="AF40" s="15">
        <v>1</v>
      </c>
      <c r="AG40" s="15"/>
      <c r="AH40" s="15"/>
      <c r="AI40" s="15"/>
      <c r="AJ40" s="15"/>
      <c r="AK40" s="15"/>
      <c r="AL40" s="15"/>
      <c r="AM40" s="15" t="s">
        <v>219</v>
      </c>
    </row>
    <row r="41" spans="1:39" x14ac:dyDescent="0.25">
      <c r="A41" s="17">
        <v>41126</v>
      </c>
      <c r="B41" s="1" t="s">
        <v>112</v>
      </c>
      <c r="C41" s="1" t="s">
        <v>113</v>
      </c>
      <c r="D41" s="15">
        <v>1</v>
      </c>
      <c r="E41" s="15"/>
      <c r="F41" s="15"/>
      <c r="G41" s="15"/>
      <c r="H41" s="15"/>
      <c r="I41" s="15"/>
      <c r="J41" s="15"/>
      <c r="K41" s="15"/>
      <c r="L41" s="15">
        <v>50</v>
      </c>
      <c r="M41" s="15"/>
      <c r="N41" s="15">
        <v>4</v>
      </c>
      <c r="O41" s="15" t="s">
        <v>50</v>
      </c>
      <c r="P41" s="26"/>
      <c r="Q41" s="26">
        <v>1215</v>
      </c>
      <c r="R41" s="15"/>
      <c r="S41" s="15">
        <v>1</v>
      </c>
      <c r="T41" s="15"/>
      <c r="U41" s="15"/>
      <c r="V41" s="15"/>
      <c r="W41" s="15"/>
      <c r="X41" s="15"/>
      <c r="Y41" s="15"/>
      <c r="Z41" s="15"/>
      <c r="AA41" s="15"/>
      <c r="AB41" s="15">
        <v>1</v>
      </c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 t="s">
        <v>164</v>
      </c>
    </row>
    <row r="42" spans="1:39" x14ac:dyDescent="0.25">
      <c r="A42" s="17">
        <v>41126</v>
      </c>
      <c r="B42" s="1" t="s">
        <v>112</v>
      </c>
      <c r="C42" s="1" t="s">
        <v>113</v>
      </c>
      <c r="D42" s="15">
        <v>1</v>
      </c>
      <c r="E42" s="15"/>
      <c r="F42" s="15"/>
      <c r="G42" s="15"/>
      <c r="H42" s="15"/>
      <c r="I42" s="15"/>
      <c r="J42" s="15"/>
      <c r="K42" s="15"/>
      <c r="L42" s="15">
        <v>200</v>
      </c>
      <c r="M42" s="15"/>
      <c r="N42" s="15">
        <v>3</v>
      </c>
      <c r="O42" s="15" t="s">
        <v>50</v>
      </c>
      <c r="P42" s="26">
        <v>1348</v>
      </c>
      <c r="Q42" s="26">
        <v>1505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>
        <v>1</v>
      </c>
      <c r="AE42" s="15">
        <v>1</v>
      </c>
      <c r="AF42" s="15">
        <v>1</v>
      </c>
      <c r="AG42" s="15"/>
      <c r="AH42" s="15"/>
      <c r="AI42" s="15"/>
      <c r="AJ42" s="15"/>
      <c r="AK42" s="15"/>
      <c r="AL42" s="15"/>
      <c r="AM42" s="15" t="s">
        <v>194</v>
      </c>
    </row>
    <row r="43" spans="1:39" x14ac:dyDescent="0.25">
      <c r="A43" s="17">
        <v>41126</v>
      </c>
      <c r="B43" s="1" t="s">
        <v>112</v>
      </c>
      <c r="C43" s="1" t="s">
        <v>113</v>
      </c>
      <c r="D43" s="15">
        <v>1</v>
      </c>
      <c r="E43" s="15"/>
      <c r="F43" s="15"/>
      <c r="G43" s="15"/>
      <c r="H43" s="15"/>
      <c r="I43" s="15"/>
      <c r="J43" s="15"/>
      <c r="K43" s="15"/>
      <c r="L43" s="15">
        <v>25</v>
      </c>
      <c r="M43" s="15"/>
      <c r="N43" s="15">
        <v>1</v>
      </c>
      <c r="O43" s="15" t="s">
        <v>50</v>
      </c>
      <c r="P43" s="26">
        <v>1515</v>
      </c>
      <c r="Q43" s="26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>
        <v>1</v>
      </c>
      <c r="AE43" s="15">
        <v>1</v>
      </c>
      <c r="AF43" s="15"/>
      <c r="AG43" s="15"/>
      <c r="AH43" s="15"/>
      <c r="AI43" s="15"/>
      <c r="AJ43" s="15"/>
      <c r="AK43" s="15"/>
      <c r="AL43" s="15"/>
      <c r="AM43" s="15" t="s">
        <v>219</v>
      </c>
    </row>
    <row r="44" spans="1:39" s="54" customFormat="1" x14ac:dyDescent="0.25">
      <c r="A44" s="7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53"/>
      <c r="Q44" s="53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1:39" x14ac:dyDescent="0.25">
      <c r="A45" s="17">
        <v>41127</v>
      </c>
      <c r="B45" s="1" t="s">
        <v>138</v>
      </c>
      <c r="C45" s="1" t="s">
        <v>135</v>
      </c>
      <c r="D45" s="15"/>
      <c r="E45" s="15"/>
      <c r="F45" s="15"/>
      <c r="G45" s="15">
        <v>2</v>
      </c>
      <c r="H45" s="15"/>
      <c r="I45" s="15"/>
      <c r="J45" s="15"/>
      <c r="K45" s="15"/>
      <c r="L45" s="15"/>
      <c r="M45" s="15"/>
      <c r="N45" s="15">
        <v>2</v>
      </c>
      <c r="O45" s="15"/>
      <c r="P45" s="26">
        <v>845</v>
      </c>
      <c r="Q45" s="26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>
        <v>1</v>
      </c>
      <c r="AE45" s="15"/>
      <c r="AF45" s="15">
        <v>1</v>
      </c>
      <c r="AG45" s="15"/>
      <c r="AH45" s="15"/>
      <c r="AI45" s="15"/>
      <c r="AJ45" s="15"/>
      <c r="AK45" s="15"/>
      <c r="AL45" s="15"/>
      <c r="AM45" s="15" t="s">
        <v>126</v>
      </c>
    </row>
    <row r="46" spans="1:39" x14ac:dyDescent="0.25">
      <c r="A46" s="17">
        <v>41127</v>
      </c>
      <c r="B46" s="1" t="s">
        <v>138</v>
      </c>
      <c r="C46" s="1" t="s">
        <v>135</v>
      </c>
      <c r="D46" s="15"/>
      <c r="E46" s="15"/>
      <c r="F46" s="15"/>
      <c r="G46" s="15">
        <v>1</v>
      </c>
      <c r="H46" s="15"/>
      <c r="I46" s="15"/>
      <c r="J46" s="15"/>
      <c r="K46" s="15"/>
      <c r="L46" s="15"/>
      <c r="M46" s="15"/>
      <c r="N46" s="15">
        <v>2</v>
      </c>
      <c r="O46" s="15"/>
      <c r="P46" s="26">
        <v>1230</v>
      </c>
      <c r="Q46" s="26">
        <v>1445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 t="s">
        <v>126</v>
      </c>
    </row>
    <row r="47" spans="1:39" x14ac:dyDescent="0.25">
      <c r="A47" s="17">
        <v>41127</v>
      </c>
      <c r="B47" s="1" t="s">
        <v>138</v>
      </c>
      <c r="C47" s="1" t="s">
        <v>135</v>
      </c>
      <c r="D47" s="15"/>
      <c r="E47" s="15">
        <v>1</v>
      </c>
      <c r="F47" s="15"/>
      <c r="G47" s="15"/>
      <c r="H47" s="15"/>
      <c r="I47" s="15"/>
      <c r="J47" s="15"/>
      <c r="K47" s="15"/>
      <c r="L47" s="15"/>
      <c r="M47" s="15"/>
      <c r="N47" s="15">
        <v>2</v>
      </c>
      <c r="O47" s="15"/>
      <c r="P47" s="26">
        <v>1315</v>
      </c>
      <c r="Q47" s="26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 t="s">
        <v>219</v>
      </c>
    </row>
    <row r="48" spans="1:39" x14ac:dyDescent="0.25">
      <c r="A48" s="17">
        <v>41127</v>
      </c>
      <c r="B48" s="1" t="s">
        <v>138</v>
      </c>
      <c r="C48" s="1" t="s">
        <v>135</v>
      </c>
      <c r="D48" s="15"/>
      <c r="E48" s="15"/>
      <c r="F48" s="15"/>
      <c r="G48" s="15">
        <v>1</v>
      </c>
      <c r="H48" s="15"/>
      <c r="I48" s="15"/>
      <c r="J48" s="15"/>
      <c r="K48" s="15"/>
      <c r="L48" s="15"/>
      <c r="M48" s="15"/>
      <c r="N48" s="15">
        <v>2</v>
      </c>
      <c r="O48" s="15"/>
      <c r="P48" s="26">
        <v>1400</v>
      </c>
      <c r="Q48" s="26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 t="s">
        <v>111</v>
      </c>
    </row>
    <row r="49" spans="1:39" x14ac:dyDescent="0.25">
      <c r="A49" s="17">
        <v>41127</v>
      </c>
      <c r="B49" s="1" t="s">
        <v>138</v>
      </c>
      <c r="C49" s="1" t="s">
        <v>135</v>
      </c>
      <c r="D49" s="15"/>
      <c r="E49" s="15"/>
      <c r="F49" s="15"/>
      <c r="G49" s="15"/>
      <c r="H49" s="15"/>
      <c r="I49" s="15"/>
      <c r="J49" s="15">
        <v>1</v>
      </c>
      <c r="K49" s="15"/>
      <c r="L49" s="15"/>
      <c r="M49" s="15"/>
      <c r="N49" s="15">
        <v>2</v>
      </c>
      <c r="O49" s="15"/>
      <c r="P49" s="26">
        <v>1435</v>
      </c>
      <c r="Q49" s="26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 t="s">
        <v>219</v>
      </c>
    </row>
    <row r="50" spans="1:39" s="54" customFormat="1" x14ac:dyDescent="0.25">
      <c r="A50" s="73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53"/>
      <c r="Q50" s="53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1:39" x14ac:dyDescent="0.25">
      <c r="A51" s="17">
        <v>41128</v>
      </c>
      <c r="B51" s="1" t="s">
        <v>195</v>
      </c>
      <c r="C51" s="1" t="s">
        <v>135</v>
      </c>
      <c r="D51" s="15">
        <v>1</v>
      </c>
      <c r="E51" s="15"/>
      <c r="F51" s="15"/>
      <c r="G51" s="15"/>
      <c r="H51" s="15"/>
      <c r="I51" s="15"/>
      <c r="J51" s="15"/>
      <c r="K51" s="15"/>
      <c r="L51" s="15"/>
      <c r="M51" s="15"/>
      <c r="N51" s="15">
        <v>1</v>
      </c>
      <c r="O51" s="15" t="s">
        <v>136</v>
      </c>
      <c r="P51" s="26">
        <v>945</v>
      </c>
      <c r="Q51" s="26"/>
      <c r="R51" s="15">
        <v>1</v>
      </c>
      <c r="S51" s="15"/>
      <c r="T51" s="15"/>
      <c r="U51" s="15"/>
      <c r="V51" s="15"/>
      <c r="W51" s="15">
        <v>1</v>
      </c>
      <c r="X51" s="15"/>
      <c r="Y51" s="15"/>
      <c r="Z51" s="15"/>
      <c r="AA51" s="15"/>
      <c r="AB51" s="15"/>
      <c r="AC51" s="15"/>
      <c r="AD51" s="15">
        <v>1</v>
      </c>
      <c r="AE51" s="15"/>
      <c r="AF51" s="15">
        <v>1</v>
      </c>
      <c r="AG51" s="15"/>
      <c r="AH51" s="15"/>
      <c r="AI51" s="15"/>
      <c r="AJ51" s="15"/>
      <c r="AK51" s="15"/>
      <c r="AL51" s="15"/>
      <c r="AM51" s="15" t="s">
        <v>145</v>
      </c>
    </row>
    <row r="52" spans="1:39" x14ac:dyDescent="0.25">
      <c r="A52" s="17">
        <v>41128</v>
      </c>
      <c r="B52" s="1" t="s">
        <v>195</v>
      </c>
      <c r="C52" s="1" t="s">
        <v>135</v>
      </c>
      <c r="D52" s="15"/>
      <c r="E52" s="15"/>
      <c r="F52" s="15"/>
      <c r="G52" s="15">
        <v>4</v>
      </c>
      <c r="H52" s="15"/>
      <c r="I52" s="15"/>
      <c r="J52" s="15"/>
      <c r="K52" s="15"/>
      <c r="L52" s="15"/>
      <c r="M52" s="15"/>
      <c r="N52" s="15">
        <v>8</v>
      </c>
      <c r="O52" s="15"/>
      <c r="P52" s="26">
        <v>1000</v>
      </c>
      <c r="Q52" s="26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>
        <v>1</v>
      </c>
      <c r="AE52" s="15"/>
      <c r="AF52" s="15">
        <v>1</v>
      </c>
      <c r="AG52" s="15"/>
      <c r="AH52" s="15"/>
      <c r="AI52" s="15"/>
      <c r="AJ52" s="15"/>
      <c r="AK52" s="15"/>
      <c r="AL52" s="15"/>
      <c r="AM52" s="15" t="s">
        <v>219</v>
      </c>
    </row>
    <row r="53" spans="1:39" x14ac:dyDescent="0.25">
      <c r="A53" s="17">
        <v>41128</v>
      </c>
      <c r="B53" s="1" t="s">
        <v>195</v>
      </c>
      <c r="C53" s="1" t="s">
        <v>135</v>
      </c>
      <c r="D53" s="1">
        <v>1</v>
      </c>
      <c r="E53" s="1"/>
      <c r="F53" s="1"/>
      <c r="G53" s="1"/>
      <c r="H53" s="1"/>
      <c r="I53" s="1"/>
      <c r="J53" s="1"/>
      <c r="K53" s="1"/>
      <c r="L53" s="1">
        <v>70</v>
      </c>
      <c r="M53" s="1"/>
      <c r="N53" s="1">
        <v>2</v>
      </c>
      <c r="O53" s="1" t="s">
        <v>50</v>
      </c>
      <c r="P53" s="21">
        <v>1011</v>
      </c>
      <c r="Q53" s="2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>
        <v>1</v>
      </c>
      <c r="AE53" s="1"/>
      <c r="AF53" s="1">
        <v>1</v>
      </c>
      <c r="AG53" s="1"/>
      <c r="AH53" s="1"/>
      <c r="AI53" s="1"/>
      <c r="AJ53" s="1"/>
      <c r="AK53" s="1">
        <v>1</v>
      </c>
      <c r="AL53" s="1"/>
      <c r="AM53" s="1" t="s">
        <v>219</v>
      </c>
    </row>
    <row r="54" spans="1:39" x14ac:dyDescent="0.25">
      <c r="A54" s="17">
        <v>41128</v>
      </c>
      <c r="B54" s="1" t="s">
        <v>195</v>
      </c>
      <c r="C54" s="1" t="s">
        <v>135</v>
      </c>
      <c r="D54" s="1"/>
      <c r="E54" s="1"/>
      <c r="F54" s="1"/>
      <c r="G54" s="1"/>
      <c r="H54" s="1">
        <v>1</v>
      </c>
      <c r="I54" s="1"/>
      <c r="J54" s="1"/>
      <c r="K54" s="1"/>
      <c r="L54" s="1"/>
      <c r="M54" s="1"/>
      <c r="N54" s="1">
        <v>1</v>
      </c>
      <c r="O54" s="1"/>
      <c r="P54" s="21">
        <v>1035</v>
      </c>
      <c r="Q54" s="21">
        <v>1337</v>
      </c>
      <c r="R54" s="1">
        <v>1</v>
      </c>
      <c r="S54" s="1"/>
      <c r="T54" s="1"/>
      <c r="U54" s="1"/>
      <c r="V54" s="1"/>
      <c r="W54" s="1">
        <v>1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 t="s">
        <v>126</v>
      </c>
    </row>
    <row r="55" spans="1:39" x14ac:dyDescent="0.25">
      <c r="A55" s="17">
        <v>41128</v>
      </c>
      <c r="B55" s="1" t="s">
        <v>195</v>
      </c>
      <c r="C55" s="1" t="s">
        <v>193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>
        <v>1</v>
      </c>
      <c r="O55" s="1"/>
      <c r="P55" s="21">
        <v>1036</v>
      </c>
      <c r="Q55" s="21">
        <v>1337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 t="s">
        <v>126</v>
      </c>
    </row>
    <row r="56" spans="1:39" x14ac:dyDescent="0.25">
      <c r="A56" s="17">
        <v>41128</v>
      </c>
      <c r="B56" s="1" t="s">
        <v>195</v>
      </c>
      <c r="C56" s="1" t="s">
        <v>135</v>
      </c>
      <c r="D56" s="1"/>
      <c r="E56" s="1"/>
      <c r="F56" s="1"/>
      <c r="G56" s="1"/>
      <c r="H56" s="1">
        <v>2</v>
      </c>
      <c r="I56" s="1"/>
      <c r="J56" s="1"/>
      <c r="K56" s="1"/>
      <c r="L56" s="1"/>
      <c r="M56" s="1"/>
      <c r="N56" s="1">
        <v>2</v>
      </c>
      <c r="O56" s="1"/>
      <c r="P56" s="21">
        <v>1118</v>
      </c>
      <c r="Q56" s="21">
        <v>1314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 t="s">
        <v>111</v>
      </c>
    </row>
    <row r="57" spans="1:39" x14ac:dyDescent="0.25">
      <c r="A57" s="17">
        <v>41128</v>
      </c>
      <c r="B57" s="1" t="s">
        <v>195</v>
      </c>
      <c r="C57" s="1" t="s">
        <v>135</v>
      </c>
      <c r="D57" s="1"/>
      <c r="E57" s="1"/>
      <c r="F57" s="1"/>
      <c r="G57" s="1"/>
      <c r="H57" s="1">
        <v>1</v>
      </c>
      <c r="I57" s="1"/>
      <c r="J57" s="1"/>
      <c r="K57" s="1"/>
      <c r="L57" s="1"/>
      <c r="M57" s="1"/>
      <c r="N57" s="1">
        <v>1</v>
      </c>
      <c r="O57" s="1"/>
      <c r="P57" s="21">
        <v>1210</v>
      </c>
      <c r="Q57" s="2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 t="s">
        <v>219</v>
      </c>
    </row>
    <row r="58" spans="1:39" x14ac:dyDescent="0.25">
      <c r="A58" s="17">
        <v>41128</v>
      </c>
      <c r="B58" s="1" t="s">
        <v>195</v>
      </c>
      <c r="C58" s="1" t="s">
        <v>135</v>
      </c>
      <c r="D58" s="1"/>
      <c r="E58" s="1"/>
      <c r="F58" s="1"/>
      <c r="G58" s="1"/>
      <c r="H58" s="1">
        <v>2</v>
      </c>
      <c r="I58" s="1"/>
      <c r="J58" s="1"/>
      <c r="K58" s="1"/>
      <c r="L58" s="1"/>
      <c r="M58" s="1"/>
      <c r="N58" s="1">
        <v>2</v>
      </c>
      <c r="O58" s="1"/>
      <c r="P58" s="21">
        <v>1214</v>
      </c>
      <c r="Q58" s="2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 t="s">
        <v>126</v>
      </c>
    </row>
    <row r="59" spans="1:39" x14ac:dyDescent="0.25">
      <c r="A59" s="17">
        <v>41128</v>
      </c>
      <c r="B59" s="1" t="s">
        <v>195</v>
      </c>
      <c r="C59" s="1" t="s">
        <v>135</v>
      </c>
      <c r="D59" s="1"/>
      <c r="E59" s="1"/>
      <c r="F59" s="1"/>
      <c r="G59" s="1">
        <v>1</v>
      </c>
      <c r="H59" s="1"/>
      <c r="I59" s="1"/>
      <c r="J59" s="1"/>
      <c r="K59" s="1"/>
      <c r="L59" s="1"/>
      <c r="M59" s="1"/>
      <c r="N59" s="1">
        <v>1</v>
      </c>
      <c r="O59" s="1"/>
      <c r="P59" s="21">
        <v>1246</v>
      </c>
      <c r="Q59" s="2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 t="s">
        <v>111</v>
      </c>
    </row>
    <row r="60" spans="1:39" x14ac:dyDescent="0.25">
      <c r="A60" s="17">
        <v>41128</v>
      </c>
      <c r="B60" s="1" t="s">
        <v>195</v>
      </c>
      <c r="C60" s="1" t="s">
        <v>135</v>
      </c>
      <c r="D60" s="1"/>
      <c r="E60" s="1"/>
      <c r="F60" s="1"/>
      <c r="G60" s="1"/>
      <c r="H60" s="1">
        <v>2</v>
      </c>
      <c r="I60" s="1"/>
      <c r="J60" s="1"/>
      <c r="K60" s="1"/>
      <c r="L60" s="1"/>
      <c r="M60" s="1"/>
      <c r="N60" s="1">
        <v>2</v>
      </c>
      <c r="O60" s="1"/>
      <c r="P60" s="21">
        <v>1315</v>
      </c>
      <c r="Q60" s="2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 t="s">
        <v>219</v>
      </c>
    </row>
    <row r="61" spans="1:39" x14ac:dyDescent="0.25">
      <c r="A61" s="17">
        <v>41128</v>
      </c>
      <c r="B61" s="1" t="s">
        <v>195</v>
      </c>
      <c r="C61" s="1" t="s">
        <v>135</v>
      </c>
      <c r="D61" s="1">
        <v>1</v>
      </c>
      <c r="E61" s="1"/>
      <c r="F61" s="1"/>
      <c r="G61" s="1"/>
      <c r="H61" s="1"/>
      <c r="I61" s="1"/>
      <c r="J61" s="1"/>
      <c r="K61" s="1"/>
      <c r="L61" s="1">
        <v>70</v>
      </c>
      <c r="M61" s="1"/>
      <c r="N61" s="1">
        <v>4</v>
      </c>
      <c r="O61" s="1" t="s">
        <v>108</v>
      </c>
      <c r="P61" s="21"/>
      <c r="Q61" s="21">
        <v>1537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 t="s">
        <v>219</v>
      </c>
    </row>
    <row r="62" spans="1:39" s="54" customFormat="1" x14ac:dyDescent="0.25">
      <c r="A62" s="73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53"/>
      <c r="Q62" s="53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1:39" x14ac:dyDescent="0.25">
      <c r="A63" s="17">
        <v>41129</v>
      </c>
      <c r="B63" s="1" t="s">
        <v>116</v>
      </c>
      <c r="C63" s="1" t="s">
        <v>117</v>
      </c>
      <c r="D63" s="1"/>
      <c r="E63" s="1"/>
      <c r="F63" s="1"/>
      <c r="G63" s="1">
        <v>1</v>
      </c>
      <c r="H63" s="1"/>
      <c r="I63" s="1"/>
      <c r="J63" s="1"/>
      <c r="K63" s="1"/>
      <c r="L63" s="1"/>
      <c r="M63" s="1"/>
      <c r="N63" s="1">
        <v>5</v>
      </c>
      <c r="O63" s="1"/>
      <c r="P63" s="21">
        <v>950</v>
      </c>
      <c r="Q63" s="21">
        <v>1117</v>
      </c>
      <c r="R63" s="1">
        <v>1</v>
      </c>
      <c r="S63" s="1"/>
      <c r="T63" s="1"/>
      <c r="U63" s="1"/>
      <c r="V63" s="1"/>
      <c r="W63" s="1"/>
      <c r="X63" s="1"/>
      <c r="Y63" s="1"/>
      <c r="Z63" s="1"/>
      <c r="AA63" s="1"/>
      <c r="AB63" s="1">
        <v>1</v>
      </c>
      <c r="AC63" s="1">
        <v>1</v>
      </c>
      <c r="AD63" s="1"/>
      <c r="AE63" s="1"/>
      <c r="AF63" s="1"/>
      <c r="AG63" s="1"/>
      <c r="AH63" s="1"/>
      <c r="AI63" s="1"/>
      <c r="AJ63" s="1"/>
      <c r="AK63" s="1"/>
      <c r="AL63" s="1"/>
      <c r="AM63" s="1" t="s">
        <v>219</v>
      </c>
    </row>
    <row r="64" spans="1:39" x14ac:dyDescent="0.25">
      <c r="A64" s="17">
        <v>41129</v>
      </c>
      <c r="B64" s="1" t="s">
        <v>116</v>
      </c>
      <c r="C64" s="1" t="s">
        <v>117</v>
      </c>
      <c r="D64" s="15"/>
      <c r="E64" s="15"/>
      <c r="F64" s="15"/>
      <c r="G64" s="15"/>
      <c r="H64" s="15">
        <v>1</v>
      </c>
      <c r="I64" s="15"/>
      <c r="J64" s="15"/>
      <c r="K64" s="15"/>
      <c r="L64" s="15"/>
      <c r="M64" s="15"/>
      <c r="N64" s="15">
        <v>1</v>
      </c>
      <c r="O64" s="15"/>
      <c r="P64" s="26">
        <v>1010</v>
      </c>
      <c r="Q64" s="26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 t="s">
        <v>219</v>
      </c>
    </row>
    <row r="65" spans="1:39" x14ac:dyDescent="0.25">
      <c r="A65" s="17">
        <v>41129</v>
      </c>
      <c r="B65" s="1" t="s">
        <v>116</v>
      </c>
      <c r="C65" s="1" t="s">
        <v>117</v>
      </c>
      <c r="D65" s="1"/>
      <c r="E65" s="1"/>
      <c r="F65" s="1"/>
      <c r="G65" s="1"/>
      <c r="H65" s="1">
        <v>2</v>
      </c>
      <c r="I65" s="1"/>
      <c r="J65" s="1"/>
      <c r="K65" s="1"/>
      <c r="L65" s="1"/>
      <c r="M65" s="1"/>
      <c r="N65" s="1">
        <v>2</v>
      </c>
      <c r="O65" s="1"/>
      <c r="P65" s="21">
        <v>1020</v>
      </c>
      <c r="Q65" s="21">
        <v>1500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>
        <v>1</v>
      </c>
      <c r="AE65" s="1"/>
      <c r="AF65" s="1">
        <v>1</v>
      </c>
      <c r="AG65" s="1"/>
      <c r="AH65" s="1"/>
      <c r="AI65" s="1"/>
      <c r="AJ65" s="1"/>
      <c r="AK65" s="1"/>
      <c r="AL65" s="1"/>
      <c r="AM65" s="1" t="s">
        <v>219</v>
      </c>
    </row>
    <row r="66" spans="1:39" x14ac:dyDescent="0.25">
      <c r="A66" s="17">
        <v>41129</v>
      </c>
      <c r="B66" s="1" t="s">
        <v>116</v>
      </c>
      <c r="C66" s="1" t="s">
        <v>117</v>
      </c>
      <c r="D66" s="1"/>
      <c r="E66" s="1"/>
      <c r="F66" s="1"/>
      <c r="G66" s="1"/>
      <c r="H66" s="1">
        <v>1</v>
      </c>
      <c r="I66" s="1"/>
      <c r="J66" s="1"/>
      <c r="K66" s="1"/>
      <c r="L66" s="1"/>
      <c r="M66" s="1"/>
      <c r="N66" s="1">
        <v>1</v>
      </c>
      <c r="O66" s="1"/>
      <c r="P66" s="21">
        <v>1035</v>
      </c>
      <c r="Q66" s="2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>
        <v>1</v>
      </c>
      <c r="AE66" s="1"/>
      <c r="AF66" s="1">
        <v>1</v>
      </c>
      <c r="AG66" s="1"/>
      <c r="AH66" s="1"/>
      <c r="AI66" s="1"/>
      <c r="AJ66" s="1"/>
      <c r="AK66" s="1"/>
      <c r="AL66" s="1"/>
      <c r="AM66" s="1" t="s">
        <v>126</v>
      </c>
    </row>
    <row r="67" spans="1:39" x14ac:dyDescent="0.25">
      <c r="A67" s="17">
        <v>41129</v>
      </c>
      <c r="B67" s="1" t="s">
        <v>116</v>
      </c>
      <c r="C67" s="1" t="s">
        <v>117</v>
      </c>
      <c r="D67" s="1"/>
      <c r="E67" s="1"/>
      <c r="F67" s="1"/>
      <c r="G67" s="1"/>
      <c r="H67" s="1">
        <v>1</v>
      </c>
      <c r="I67" s="1"/>
      <c r="J67" s="1"/>
      <c r="K67" s="1"/>
      <c r="L67" s="1"/>
      <c r="M67" s="1"/>
      <c r="N67" s="1">
        <v>1</v>
      </c>
      <c r="O67" s="1"/>
      <c r="P67" s="21">
        <v>1250</v>
      </c>
      <c r="Q67" s="2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 t="s">
        <v>219</v>
      </c>
    </row>
    <row r="68" spans="1:39" x14ac:dyDescent="0.25">
      <c r="A68" s="13" t="s">
        <v>83</v>
      </c>
      <c r="B68" s="13"/>
      <c r="C68" s="11"/>
      <c r="D68" s="12">
        <f t="shared" ref="D68:J68" si="0">SUM(D5:D67)</f>
        <v>21</v>
      </c>
      <c r="E68" s="12">
        <f t="shared" si="0"/>
        <v>1</v>
      </c>
      <c r="F68" s="12">
        <f t="shared" si="0"/>
        <v>0</v>
      </c>
      <c r="G68" s="12">
        <f t="shared" si="0"/>
        <v>13</v>
      </c>
      <c r="H68" s="12">
        <f t="shared" si="0"/>
        <v>37</v>
      </c>
      <c r="I68" s="12">
        <f t="shared" si="0"/>
        <v>0</v>
      </c>
      <c r="J68" s="12">
        <f t="shared" si="0"/>
        <v>3</v>
      </c>
      <c r="K68" s="12">
        <f>SUM(D68:J68)</f>
        <v>75</v>
      </c>
      <c r="L68" s="12">
        <f>AVERAGE(L5:L67)</f>
        <v>76.752380952380946</v>
      </c>
      <c r="M68" s="12">
        <f>SUM(M5:M67)</f>
        <v>7</v>
      </c>
      <c r="N68" s="12">
        <f>SUM(N5:N67)</f>
        <v>128</v>
      </c>
      <c r="O68" s="12"/>
      <c r="P68" s="50">
        <f>COUNT(P5:P67)</f>
        <v>51</v>
      </c>
      <c r="Q68" s="50">
        <f>COUNT(Q5:Q67)</f>
        <v>25</v>
      </c>
      <c r="R68" s="12">
        <f t="shared" ref="R68:AL68" si="1">SUM(R5:R67)</f>
        <v>6</v>
      </c>
      <c r="S68" s="12">
        <f t="shared" si="1"/>
        <v>9</v>
      </c>
      <c r="T68" s="12">
        <f t="shared" si="1"/>
        <v>2</v>
      </c>
      <c r="U68" s="12">
        <f t="shared" si="1"/>
        <v>0</v>
      </c>
      <c r="V68" s="12">
        <f t="shared" si="1"/>
        <v>0</v>
      </c>
      <c r="W68" s="12">
        <f t="shared" si="1"/>
        <v>4</v>
      </c>
      <c r="X68" s="12">
        <f t="shared" si="1"/>
        <v>0</v>
      </c>
      <c r="Y68" s="12">
        <f t="shared" si="1"/>
        <v>0</v>
      </c>
      <c r="Z68" s="12">
        <f t="shared" si="1"/>
        <v>0</v>
      </c>
      <c r="AA68" s="12">
        <f t="shared" si="1"/>
        <v>0</v>
      </c>
      <c r="AB68" s="12">
        <f t="shared" si="1"/>
        <v>9</v>
      </c>
      <c r="AC68" s="12">
        <f t="shared" si="1"/>
        <v>5</v>
      </c>
      <c r="AD68" s="12">
        <f t="shared" si="1"/>
        <v>24</v>
      </c>
      <c r="AE68" s="12">
        <f t="shared" si="1"/>
        <v>8</v>
      </c>
      <c r="AF68" s="12">
        <f t="shared" si="1"/>
        <v>18</v>
      </c>
      <c r="AG68" s="12">
        <f t="shared" si="1"/>
        <v>1</v>
      </c>
      <c r="AH68" s="12">
        <f t="shared" si="1"/>
        <v>0</v>
      </c>
      <c r="AI68" s="12">
        <f t="shared" si="1"/>
        <v>0</v>
      </c>
      <c r="AJ68" s="12">
        <f t="shared" si="1"/>
        <v>0</v>
      </c>
      <c r="AK68" s="12">
        <f t="shared" si="1"/>
        <v>3</v>
      </c>
      <c r="AL68" s="12">
        <f t="shared" si="1"/>
        <v>0</v>
      </c>
      <c r="AM68" s="12"/>
    </row>
    <row r="69" spans="1:39" x14ac:dyDescent="0.25">
      <c r="L69" t="s">
        <v>48</v>
      </c>
      <c r="N69">
        <f>COUNT(N5:N67)</f>
        <v>58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7"/>
  <sheetViews>
    <sheetView zoomScaleNormal="100" zoomScalePageLayoutView="200" workbookViewId="0">
      <pane xSplit="11" ySplit="4" topLeftCell="S41" activePane="bottomRight" state="frozen"/>
      <selection activeCell="E90" sqref="E90"/>
      <selection pane="topRight" activeCell="E90" sqref="E90"/>
      <selection pane="bottomLeft" activeCell="E90" sqref="E90"/>
      <selection pane="bottomRight" activeCell="AN56" sqref="AN56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2.44140625" customWidth="1"/>
    <col min="8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20" width="7.6640625" customWidth="1"/>
    <col min="21" max="21" width="5.109375" customWidth="1"/>
    <col min="22" max="22" width="5.33203125" customWidth="1"/>
    <col min="23" max="23" width="5.664062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1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10" t="s">
        <v>118</v>
      </c>
      <c r="B1" s="10"/>
    </row>
    <row r="3" spans="1:39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101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103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x14ac:dyDescent="0.25">
      <c r="A5" s="17">
        <v>41130</v>
      </c>
      <c r="B5" s="1" t="s">
        <v>119</v>
      </c>
      <c r="C5" s="1" t="s">
        <v>120</v>
      </c>
      <c r="D5" s="1"/>
      <c r="E5" s="1"/>
      <c r="F5" s="1"/>
      <c r="G5" s="1"/>
      <c r="H5" s="1">
        <v>1</v>
      </c>
      <c r="I5" s="1"/>
      <c r="J5" s="1"/>
      <c r="K5" s="1"/>
      <c r="L5" s="1"/>
      <c r="M5" s="1"/>
      <c r="N5" s="1">
        <v>1</v>
      </c>
      <c r="O5" s="1"/>
      <c r="P5" s="21">
        <v>940</v>
      </c>
      <c r="Q5" s="21">
        <v>1106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30" t="s">
        <v>189</v>
      </c>
    </row>
    <row r="6" spans="1:39" x14ac:dyDescent="0.25">
      <c r="A6" s="17">
        <v>41130</v>
      </c>
      <c r="B6" s="1" t="s">
        <v>193</v>
      </c>
      <c r="C6" s="1" t="s">
        <v>120</v>
      </c>
      <c r="D6" s="1"/>
      <c r="E6" s="1"/>
      <c r="F6" s="1"/>
      <c r="G6" s="1"/>
      <c r="H6" s="1"/>
      <c r="I6" s="1"/>
      <c r="J6" s="1"/>
      <c r="K6" s="1"/>
      <c r="L6" s="1"/>
      <c r="M6" s="1"/>
      <c r="N6" s="1">
        <v>1</v>
      </c>
      <c r="O6" s="1"/>
      <c r="P6" s="21">
        <v>1029</v>
      </c>
      <c r="Q6" s="21">
        <v>1340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>
        <v>1</v>
      </c>
      <c r="AE6" s="1"/>
      <c r="AF6" s="1">
        <v>1</v>
      </c>
      <c r="AG6" s="1"/>
      <c r="AH6" s="1"/>
      <c r="AI6" s="1"/>
      <c r="AJ6" s="1"/>
      <c r="AK6" s="1"/>
      <c r="AL6" s="1"/>
      <c r="AM6" s="30" t="s">
        <v>189</v>
      </c>
    </row>
    <row r="7" spans="1:39" x14ac:dyDescent="0.25">
      <c r="A7" s="17">
        <v>41130</v>
      </c>
      <c r="B7" s="1" t="s">
        <v>119</v>
      </c>
      <c r="C7" s="1" t="s">
        <v>120</v>
      </c>
      <c r="D7" s="1"/>
      <c r="E7" s="1"/>
      <c r="F7" s="1"/>
      <c r="G7" s="1"/>
      <c r="H7" s="1">
        <v>2</v>
      </c>
      <c r="I7" s="1"/>
      <c r="J7" s="1"/>
      <c r="K7" s="1"/>
      <c r="L7" s="1"/>
      <c r="M7" s="1"/>
      <c r="N7" s="1">
        <v>2</v>
      </c>
      <c r="O7" s="1"/>
      <c r="P7" s="21">
        <v>1044</v>
      </c>
      <c r="Q7" s="21">
        <v>1336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>
        <v>1</v>
      </c>
      <c r="AE7" s="1"/>
      <c r="AF7" s="1">
        <v>1</v>
      </c>
      <c r="AG7" s="1"/>
      <c r="AH7" s="1"/>
      <c r="AI7" s="1"/>
      <c r="AJ7" s="1"/>
      <c r="AK7" s="1"/>
      <c r="AL7" s="1"/>
      <c r="AM7" s="30" t="s">
        <v>189</v>
      </c>
    </row>
    <row r="8" spans="1:39" x14ac:dyDescent="0.25">
      <c r="A8" s="17">
        <v>41130</v>
      </c>
      <c r="B8" s="1" t="s">
        <v>119</v>
      </c>
      <c r="C8" s="1" t="s">
        <v>120</v>
      </c>
      <c r="D8" s="1"/>
      <c r="E8" s="1"/>
      <c r="F8" s="1"/>
      <c r="G8" s="1"/>
      <c r="H8" s="1">
        <v>2</v>
      </c>
      <c r="I8" s="1"/>
      <c r="J8" s="1"/>
      <c r="K8" s="1"/>
      <c r="L8" s="1"/>
      <c r="M8" s="1"/>
      <c r="N8" s="1">
        <v>2</v>
      </c>
      <c r="O8" s="1"/>
      <c r="P8" s="21"/>
      <c r="Q8" s="21">
        <v>1335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/>
      <c r="AF8" s="1">
        <v>1</v>
      </c>
      <c r="AG8" s="1"/>
      <c r="AH8" s="1"/>
      <c r="AI8" s="1"/>
      <c r="AJ8" s="1"/>
      <c r="AK8" s="1"/>
      <c r="AL8" s="1"/>
      <c r="AM8" s="30" t="s">
        <v>196</v>
      </c>
    </row>
    <row r="9" spans="1:39" x14ac:dyDescent="0.25">
      <c r="A9" s="17">
        <v>41130</v>
      </c>
      <c r="B9" s="1" t="s">
        <v>119</v>
      </c>
      <c r="C9" s="1" t="s">
        <v>120</v>
      </c>
      <c r="D9" s="1"/>
      <c r="E9" s="1"/>
      <c r="F9" s="1"/>
      <c r="G9" s="1">
        <v>1</v>
      </c>
      <c r="H9" s="1"/>
      <c r="I9" s="1"/>
      <c r="J9" s="1"/>
      <c r="K9" s="1"/>
      <c r="L9" s="1"/>
      <c r="M9" s="1"/>
      <c r="N9" s="1">
        <v>4</v>
      </c>
      <c r="O9" s="1"/>
      <c r="P9" s="21">
        <v>1445</v>
      </c>
      <c r="Q9" s="2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>
        <v>1</v>
      </c>
      <c r="AD9" s="1">
        <v>1</v>
      </c>
      <c r="AE9" s="1"/>
      <c r="AF9" s="1">
        <v>1</v>
      </c>
      <c r="AG9" s="1"/>
      <c r="AH9" s="1"/>
      <c r="AI9" s="1"/>
      <c r="AJ9" s="1"/>
      <c r="AK9" s="1"/>
      <c r="AL9" s="1"/>
      <c r="AM9" s="30" t="s">
        <v>189</v>
      </c>
    </row>
    <row r="10" spans="1:39" s="54" customFormat="1" x14ac:dyDescent="0.25">
      <c r="A10" s="73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53"/>
      <c r="Q10" s="53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 s="17">
        <v>41132</v>
      </c>
      <c r="B11" s="30" t="s">
        <v>106</v>
      </c>
      <c r="C11" s="30" t="s">
        <v>139</v>
      </c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21">
        <v>800</v>
      </c>
      <c r="Q11" s="21">
        <v>1555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>
        <v>1</v>
      </c>
      <c r="AD11" s="1">
        <v>1</v>
      </c>
      <c r="AE11" s="1"/>
      <c r="AF11" s="1">
        <v>1</v>
      </c>
      <c r="AG11" s="1"/>
      <c r="AH11" s="1"/>
      <c r="AI11" s="1"/>
      <c r="AJ11" s="1"/>
      <c r="AK11" s="1"/>
      <c r="AL11" s="1"/>
      <c r="AM11" s="1"/>
    </row>
    <row r="12" spans="1:39" x14ac:dyDescent="0.25">
      <c r="A12" s="17">
        <v>41132</v>
      </c>
      <c r="B12" s="30" t="s">
        <v>106</v>
      </c>
      <c r="C12" s="30" t="s">
        <v>139</v>
      </c>
      <c r="D12" s="1"/>
      <c r="E12" s="1"/>
      <c r="F12" s="1"/>
      <c r="G12" s="1">
        <v>1</v>
      </c>
      <c r="H12" s="1"/>
      <c r="I12" s="1"/>
      <c r="J12" s="1"/>
      <c r="K12" s="1"/>
      <c r="L12" s="1">
        <v>4</v>
      </c>
      <c r="M12" s="1">
        <v>1</v>
      </c>
      <c r="N12" s="1">
        <v>2</v>
      </c>
      <c r="O12" s="30" t="s">
        <v>108</v>
      </c>
      <c r="P12" s="21">
        <v>815</v>
      </c>
      <c r="Q12" s="21"/>
      <c r="R12" s="1">
        <v>1</v>
      </c>
      <c r="S12" s="1"/>
      <c r="T12" s="1"/>
      <c r="U12" s="1"/>
      <c r="V12" s="1"/>
      <c r="W12" s="1"/>
      <c r="X12" s="1"/>
      <c r="Y12" s="1"/>
      <c r="Z12" s="1"/>
      <c r="AA12" s="1"/>
      <c r="AB12" s="1">
        <v>1</v>
      </c>
      <c r="AC12" s="1">
        <v>1</v>
      </c>
      <c r="AD12" s="1">
        <v>1</v>
      </c>
      <c r="AE12" s="1">
        <v>1</v>
      </c>
      <c r="AF12" s="1">
        <v>1</v>
      </c>
      <c r="AG12" s="1"/>
      <c r="AH12" s="1"/>
      <c r="AI12" s="1"/>
      <c r="AJ12" s="1"/>
      <c r="AK12" s="1">
        <v>1</v>
      </c>
      <c r="AL12" s="1"/>
      <c r="AM12" s="30" t="s">
        <v>126</v>
      </c>
    </row>
    <row r="13" spans="1:39" x14ac:dyDescent="0.25">
      <c r="A13" s="17">
        <v>41132</v>
      </c>
      <c r="B13" s="30" t="s">
        <v>106</v>
      </c>
      <c r="C13" s="30" t="s">
        <v>139</v>
      </c>
      <c r="D13" s="1"/>
      <c r="E13" s="1"/>
      <c r="F13" s="1"/>
      <c r="G13" s="1"/>
      <c r="H13" s="1">
        <v>1</v>
      </c>
      <c r="I13" s="1"/>
      <c r="J13" s="1"/>
      <c r="K13" s="1"/>
      <c r="L13" s="1"/>
      <c r="M13" s="1"/>
      <c r="N13" s="1">
        <v>1</v>
      </c>
      <c r="O13" s="1"/>
      <c r="P13" s="21">
        <v>855</v>
      </c>
      <c r="Q13" s="21">
        <v>1005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>
        <v>1</v>
      </c>
      <c r="AD13" s="1">
        <v>1</v>
      </c>
      <c r="AE13" s="1"/>
      <c r="AF13" s="1">
        <v>1</v>
      </c>
      <c r="AG13" s="1"/>
      <c r="AH13" s="1"/>
      <c r="AI13" s="1"/>
      <c r="AJ13" s="1"/>
      <c r="AK13" s="1">
        <v>1</v>
      </c>
      <c r="AL13" s="1"/>
      <c r="AM13" s="30" t="s">
        <v>189</v>
      </c>
    </row>
    <row r="14" spans="1:39" x14ac:dyDescent="0.25">
      <c r="A14" s="17">
        <v>41132</v>
      </c>
      <c r="B14" s="30" t="s">
        <v>106</v>
      </c>
      <c r="C14" s="30" t="s">
        <v>139</v>
      </c>
      <c r="D14" s="1"/>
      <c r="E14" s="1"/>
      <c r="F14" s="1"/>
      <c r="G14" s="1">
        <v>1</v>
      </c>
      <c r="H14" s="1"/>
      <c r="I14" s="1"/>
      <c r="J14" s="1"/>
      <c r="K14" s="1"/>
      <c r="L14" s="1"/>
      <c r="M14" s="1"/>
      <c r="N14" s="1">
        <v>2</v>
      </c>
      <c r="O14" s="18"/>
      <c r="P14" s="21">
        <v>935</v>
      </c>
      <c r="Q14" s="2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>
        <v>1</v>
      </c>
      <c r="AD14" s="1">
        <v>1</v>
      </c>
      <c r="AE14" s="1">
        <v>1</v>
      </c>
      <c r="AF14" s="1">
        <v>1</v>
      </c>
      <c r="AG14" s="1"/>
      <c r="AH14" s="1"/>
      <c r="AI14" s="1"/>
      <c r="AJ14" s="1"/>
      <c r="AK14" s="1"/>
      <c r="AL14" s="1"/>
      <c r="AM14" s="30" t="s">
        <v>164</v>
      </c>
    </row>
    <row r="15" spans="1:39" x14ac:dyDescent="0.25">
      <c r="A15" s="17">
        <v>41132</v>
      </c>
      <c r="B15" s="30" t="s">
        <v>106</v>
      </c>
      <c r="C15" s="30" t="s">
        <v>139</v>
      </c>
      <c r="D15" s="1"/>
      <c r="E15" s="1"/>
      <c r="F15" s="1"/>
      <c r="G15" s="1"/>
      <c r="H15" s="1"/>
      <c r="I15" s="1"/>
      <c r="J15" s="1">
        <v>1</v>
      </c>
      <c r="K15" s="1"/>
      <c r="L15" s="1">
        <v>3</v>
      </c>
      <c r="M15" s="1"/>
      <c r="N15" s="1">
        <v>2</v>
      </c>
      <c r="O15" s="30" t="s">
        <v>50</v>
      </c>
      <c r="P15" s="21">
        <v>1040</v>
      </c>
      <c r="Q15" s="21">
        <v>1550</v>
      </c>
      <c r="R15" s="1"/>
      <c r="S15" s="1">
        <v>1</v>
      </c>
      <c r="T15" s="1"/>
      <c r="U15" s="1"/>
      <c r="V15" s="1"/>
      <c r="W15" s="1"/>
      <c r="X15" s="1"/>
      <c r="Y15" s="1"/>
      <c r="Z15" s="1"/>
      <c r="AA15" s="1"/>
      <c r="AB15" s="1">
        <v>1</v>
      </c>
      <c r="AC15" s="1"/>
      <c r="AD15" s="1">
        <v>1</v>
      </c>
      <c r="AE15" s="1"/>
      <c r="AF15" s="1">
        <v>1</v>
      </c>
      <c r="AG15" s="1"/>
      <c r="AH15" s="1"/>
      <c r="AI15" s="1"/>
      <c r="AJ15" s="1"/>
      <c r="AK15" s="1"/>
      <c r="AL15" s="1"/>
      <c r="AM15" s="1"/>
    </row>
    <row r="16" spans="1:39" x14ac:dyDescent="0.25">
      <c r="A16" s="17">
        <v>41132</v>
      </c>
      <c r="B16" s="30" t="s">
        <v>106</v>
      </c>
      <c r="C16" s="30" t="s">
        <v>139</v>
      </c>
      <c r="D16" s="15"/>
      <c r="E16" s="15"/>
      <c r="F16" s="15"/>
      <c r="G16" s="15"/>
      <c r="H16" s="15">
        <v>2</v>
      </c>
      <c r="I16" s="15"/>
      <c r="J16" s="15"/>
      <c r="K16" s="15"/>
      <c r="L16" s="15"/>
      <c r="M16" s="15"/>
      <c r="N16" s="15">
        <v>2</v>
      </c>
      <c r="O16" s="15"/>
      <c r="P16" s="26">
        <v>1115</v>
      </c>
      <c r="Q16" s="26">
        <v>1330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71" t="s">
        <v>126</v>
      </c>
    </row>
    <row r="17" spans="1:39" x14ac:dyDescent="0.25">
      <c r="A17" s="17">
        <v>41132</v>
      </c>
      <c r="B17" s="30" t="s">
        <v>106</v>
      </c>
      <c r="C17" s="30" t="s">
        <v>139</v>
      </c>
      <c r="D17" s="1"/>
      <c r="E17" s="1"/>
      <c r="F17" s="1"/>
      <c r="G17" s="1"/>
      <c r="H17" s="1">
        <v>1</v>
      </c>
      <c r="I17" s="1"/>
      <c r="J17" s="1"/>
      <c r="K17" s="1"/>
      <c r="L17" s="1"/>
      <c r="M17" s="1"/>
      <c r="N17" s="1">
        <v>2</v>
      </c>
      <c r="O17" s="1"/>
      <c r="P17" s="21">
        <v>1250</v>
      </c>
      <c r="Q17" s="21">
        <v>1520</v>
      </c>
      <c r="R17" s="1"/>
      <c r="S17" s="1">
        <v>1</v>
      </c>
      <c r="T17" s="1"/>
      <c r="U17" s="1"/>
      <c r="V17" s="1"/>
      <c r="W17" s="1"/>
      <c r="X17" s="1"/>
      <c r="Y17" s="1"/>
      <c r="Z17" s="1"/>
      <c r="AA17" s="1"/>
      <c r="AB17" s="1">
        <v>1</v>
      </c>
      <c r="AC17" s="1"/>
      <c r="AD17" s="1">
        <v>1</v>
      </c>
      <c r="AE17" s="1"/>
      <c r="AF17" s="1">
        <v>1</v>
      </c>
      <c r="AG17" s="1"/>
      <c r="AH17" s="1"/>
      <c r="AI17" s="1"/>
      <c r="AJ17" s="1"/>
      <c r="AK17" s="1"/>
      <c r="AL17" s="1"/>
      <c r="AM17" s="1"/>
    </row>
    <row r="18" spans="1:39" x14ac:dyDescent="0.25">
      <c r="A18" s="17">
        <v>41132</v>
      </c>
      <c r="B18" s="30" t="s">
        <v>106</v>
      </c>
      <c r="C18" s="30" t="s">
        <v>139</v>
      </c>
      <c r="D18" s="1">
        <v>1</v>
      </c>
      <c r="E18" s="1"/>
      <c r="F18" s="1"/>
      <c r="G18" s="1"/>
      <c r="H18" s="1"/>
      <c r="I18" s="1"/>
      <c r="J18" s="1"/>
      <c r="K18" s="1"/>
      <c r="L18" s="1">
        <v>25</v>
      </c>
      <c r="M18" s="1"/>
      <c r="N18" s="1">
        <v>5</v>
      </c>
      <c r="O18" s="30" t="s">
        <v>50</v>
      </c>
      <c r="P18" s="21">
        <v>1305</v>
      </c>
      <c r="Q18" s="21">
        <v>1530</v>
      </c>
      <c r="R18" s="1">
        <v>1</v>
      </c>
      <c r="S18" s="1"/>
      <c r="T18" s="1"/>
      <c r="U18" s="1"/>
      <c r="V18" s="1"/>
      <c r="W18" s="1"/>
      <c r="X18" s="1"/>
      <c r="Y18" s="1"/>
      <c r="Z18" s="1"/>
      <c r="AA18" s="1"/>
      <c r="AB18" s="1">
        <v>1</v>
      </c>
      <c r="AC18" s="1"/>
      <c r="AD18" s="1">
        <v>1</v>
      </c>
      <c r="AE18" s="1">
        <v>1</v>
      </c>
      <c r="AF18" s="1"/>
      <c r="AG18" s="1"/>
      <c r="AH18" s="1"/>
      <c r="AI18" s="1"/>
      <c r="AJ18" s="1"/>
      <c r="AK18" s="1"/>
      <c r="AL18" s="1"/>
      <c r="AM18" s="1" t="s">
        <v>227</v>
      </c>
    </row>
    <row r="19" spans="1:39" x14ac:dyDescent="0.25">
      <c r="A19" s="17">
        <v>41132</v>
      </c>
      <c r="B19" s="30" t="s">
        <v>106</v>
      </c>
      <c r="C19" s="30" t="s">
        <v>139</v>
      </c>
      <c r="D19" s="1"/>
      <c r="E19" s="1"/>
      <c r="F19" s="1"/>
      <c r="G19" s="1">
        <v>1</v>
      </c>
      <c r="H19" s="1"/>
      <c r="I19" s="1"/>
      <c r="J19" s="1"/>
      <c r="K19" s="1"/>
      <c r="L19" s="1">
        <v>4</v>
      </c>
      <c r="M19" s="1">
        <v>1</v>
      </c>
      <c r="N19" s="1">
        <v>4</v>
      </c>
      <c r="O19" s="30" t="s">
        <v>108</v>
      </c>
      <c r="P19" s="21">
        <v>1455</v>
      </c>
      <c r="Q19" s="2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>
        <v>1</v>
      </c>
      <c r="AD19" s="1">
        <v>1</v>
      </c>
      <c r="AE19" s="1">
        <v>1</v>
      </c>
      <c r="AF19" s="1">
        <v>1</v>
      </c>
      <c r="AG19" s="1"/>
      <c r="AH19" s="1"/>
      <c r="AI19" s="1"/>
      <c r="AJ19" s="1"/>
      <c r="AK19" s="1">
        <v>1</v>
      </c>
      <c r="AL19" s="1"/>
      <c r="AM19" s="1" t="s">
        <v>220</v>
      </c>
    </row>
    <row r="20" spans="1:39" x14ac:dyDescent="0.25">
      <c r="A20" s="17">
        <v>41132</v>
      </c>
      <c r="B20" s="30" t="s">
        <v>106</v>
      </c>
      <c r="C20" s="30" t="s">
        <v>139</v>
      </c>
      <c r="D20" s="1"/>
      <c r="E20" s="1">
        <v>1</v>
      </c>
      <c r="F20" s="1"/>
      <c r="G20" s="1"/>
      <c r="H20" s="1"/>
      <c r="I20" s="1"/>
      <c r="J20" s="1"/>
      <c r="K20" s="1"/>
      <c r="L20" s="1"/>
      <c r="M20" s="1">
        <v>1</v>
      </c>
      <c r="N20" s="1">
        <v>2</v>
      </c>
      <c r="O20" s="30" t="s">
        <v>50</v>
      </c>
      <c r="P20" s="21">
        <v>1540</v>
      </c>
      <c r="Q20" s="21"/>
      <c r="R20" s="1">
        <v>1</v>
      </c>
      <c r="S20" s="1"/>
      <c r="T20" s="1"/>
      <c r="U20" s="1"/>
      <c r="V20" s="1"/>
      <c r="W20" s="1"/>
      <c r="X20" s="1"/>
      <c r="Y20" s="1"/>
      <c r="Z20" s="1"/>
      <c r="AA20" s="1"/>
      <c r="AB20" s="1">
        <v>1</v>
      </c>
      <c r="AC20" s="1"/>
      <c r="AD20" s="1">
        <v>1</v>
      </c>
      <c r="AE20" s="1"/>
      <c r="AF20" s="1">
        <v>1</v>
      </c>
      <c r="AG20" s="1"/>
      <c r="AH20" s="1"/>
      <c r="AI20" s="1"/>
      <c r="AJ20" s="1"/>
      <c r="AK20" s="1"/>
      <c r="AL20" s="1"/>
      <c r="AM20" s="30" t="s">
        <v>145</v>
      </c>
    </row>
    <row r="21" spans="1:39" x14ac:dyDescent="0.25">
      <c r="A21" s="17">
        <v>41132</v>
      </c>
      <c r="B21" s="30" t="s">
        <v>106</v>
      </c>
      <c r="C21" s="30" t="s">
        <v>139</v>
      </c>
      <c r="D21" s="1"/>
      <c r="E21" s="1"/>
      <c r="F21" s="1"/>
      <c r="G21" s="1"/>
      <c r="H21" s="1"/>
      <c r="I21" s="1"/>
      <c r="J21" s="1">
        <v>1</v>
      </c>
      <c r="K21" s="1"/>
      <c r="L21" s="1">
        <v>9.5</v>
      </c>
      <c r="M21" s="1"/>
      <c r="N21" s="1">
        <v>2</v>
      </c>
      <c r="O21" s="30" t="s">
        <v>50</v>
      </c>
      <c r="P21" s="21"/>
      <c r="Q21" s="21">
        <v>1550</v>
      </c>
      <c r="R21" s="1"/>
      <c r="S21" s="1">
        <v>1</v>
      </c>
      <c r="T21" s="1"/>
      <c r="U21" s="1"/>
      <c r="V21" s="1"/>
      <c r="W21" s="1"/>
      <c r="X21" s="1"/>
      <c r="Y21" s="1"/>
      <c r="Z21" s="1"/>
      <c r="AA21" s="1"/>
      <c r="AB21" s="1">
        <v>1</v>
      </c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54" customFormat="1" x14ac:dyDescent="0.25">
      <c r="A22" s="7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53"/>
      <c r="Q22" s="53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1:39" x14ac:dyDescent="0.25">
      <c r="A23" s="17">
        <v>41133</v>
      </c>
      <c r="B23" s="30" t="s">
        <v>112</v>
      </c>
      <c r="C23" s="30" t="s">
        <v>113</v>
      </c>
      <c r="D23" s="1"/>
      <c r="E23" s="1"/>
      <c r="F23" s="1"/>
      <c r="G23" s="1">
        <v>1</v>
      </c>
      <c r="H23" s="1"/>
      <c r="I23" s="1"/>
      <c r="J23" s="1"/>
      <c r="K23" s="1"/>
      <c r="L23" s="1"/>
      <c r="M23" s="1"/>
      <c r="N23" s="1">
        <v>1</v>
      </c>
      <c r="O23" s="1"/>
      <c r="P23" s="21"/>
      <c r="Q23" s="21">
        <v>745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>
        <v>1</v>
      </c>
      <c r="AE23" s="1"/>
      <c r="AF23" s="1">
        <v>1</v>
      </c>
      <c r="AG23" s="1"/>
      <c r="AH23" s="1"/>
      <c r="AI23" s="1"/>
      <c r="AJ23" s="1"/>
      <c r="AK23" s="1"/>
      <c r="AL23" s="1"/>
      <c r="AM23" s="1" t="s">
        <v>219</v>
      </c>
    </row>
    <row r="24" spans="1:39" x14ac:dyDescent="0.25">
      <c r="A24" s="17">
        <v>41133</v>
      </c>
      <c r="B24" s="30" t="s">
        <v>112</v>
      </c>
      <c r="C24" s="30" t="s">
        <v>113</v>
      </c>
      <c r="D24" s="1">
        <v>1</v>
      </c>
      <c r="E24" s="1"/>
      <c r="F24" s="1"/>
      <c r="G24" s="1"/>
      <c r="H24" s="1"/>
      <c r="I24" s="1"/>
      <c r="J24" s="1"/>
      <c r="K24" s="1"/>
      <c r="L24" s="1">
        <v>90</v>
      </c>
      <c r="M24" s="1"/>
      <c r="N24" s="1">
        <v>1</v>
      </c>
      <c r="O24" s="30" t="s">
        <v>50</v>
      </c>
      <c r="P24" s="21">
        <v>808</v>
      </c>
      <c r="Q24" s="2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>
        <v>1</v>
      </c>
      <c r="AE24" s="1"/>
      <c r="AF24" s="1">
        <v>1</v>
      </c>
      <c r="AG24" s="1"/>
      <c r="AH24" s="1"/>
      <c r="AI24" s="1"/>
      <c r="AJ24" s="1"/>
      <c r="AK24" s="1"/>
      <c r="AL24" s="1"/>
      <c r="AM24" s="30" t="s">
        <v>111</v>
      </c>
    </row>
    <row r="25" spans="1:39" x14ac:dyDescent="0.25">
      <c r="A25" s="17">
        <v>41133</v>
      </c>
      <c r="B25" s="30" t="s">
        <v>112</v>
      </c>
      <c r="C25" s="30" t="s">
        <v>113</v>
      </c>
      <c r="D25" s="1">
        <v>1</v>
      </c>
      <c r="E25" s="1"/>
      <c r="F25" s="1"/>
      <c r="G25" s="1"/>
      <c r="H25" s="1"/>
      <c r="I25" s="1"/>
      <c r="J25" s="1"/>
      <c r="K25" s="1"/>
      <c r="L25" s="1">
        <v>40</v>
      </c>
      <c r="M25" s="1"/>
      <c r="N25" s="1">
        <v>1</v>
      </c>
      <c r="O25" s="30" t="s">
        <v>50</v>
      </c>
      <c r="P25" s="21">
        <v>945</v>
      </c>
      <c r="Q25" s="21">
        <v>1540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30" t="s">
        <v>197</v>
      </c>
    </row>
    <row r="26" spans="1:39" x14ac:dyDescent="0.25">
      <c r="A26" s="17">
        <v>41133</v>
      </c>
      <c r="B26" s="30" t="s">
        <v>112</v>
      </c>
      <c r="C26" s="30" t="s">
        <v>113</v>
      </c>
      <c r="D26" s="1"/>
      <c r="E26" s="1"/>
      <c r="F26" s="1"/>
      <c r="G26" s="1">
        <v>1</v>
      </c>
      <c r="H26" s="1"/>
      <c r="I26" s="1"/>
      <c r="J26" s="1"/>
      <c r="K26" s="1"/>
      <c r="L26" s="1"/>
      <c r="M26" s="1"/>
      <c r="N26" s="1">
        <v>1</v>
      </c>
      <c r="O26" s="1"/>
      <c r="P26" s="21"/>
      <c r="Q26" s="21">
        <v>1120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>
        <v>1</v>
      </c>
      <c r="AD26" s="1">
        <v>1</v>
      </c>
      <c r="AE26" s="1">
        <v>1</v>
      </c>
      <c r="AF26" s="1">
        <v>1</v>
      </c>
      <c r="AG26" s="1"/>
      <c r="AH26" s="1"/>
      <c r="AI26" s="1"/>
      <c r="AJ26" s="1"/>
      <c r="AK26" s="1"/>
      <c r="AL26" s="1"/>
      <c r="AM26" s="30" t="s">
        <v>164</v>
      </c>
    </row>
    <row r="27" spans="1:39" x14ac:dyDescent="0.25">
      <c r="A27" s="17">
        <v>41133</v>
      </c>
      <c r="B27" s="30" t="s">
        <v>112</v>
      </c>
      <c r="C27" s="30" t="s">
        <v>113</v>
      </c>
      <c r="D27" s="1"/>
      <c r="E27" s="1"/>
      <c r="F27" s="1"/>
      <c r="G27" s="1"/>
      <c r="H27" s="1">
        <v>2</v>
      </c>
      <c r="I27" s="1"/>
      <c r="J27" s="1"/>
      <c r="K27" s="1"/>
      <c r="L27" s="1"/>
      <c r="M27" s="1"/>
      <c r="N27" s="1">
        <v>2</v>
      </c>
      <c r="O27" s="1"/>
      <c r="P27" s="21"/>
      <c r="Q27" s="21">
        <v>1120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>
        <v>1</v>
      </c>
      <c r="AD27" s="1">
        <v>1</v>
      </c>
      <c r="AE27" s="1">
        <v>1</v>
      </c>
      <c r="AF27" s="1">
        <v>1</v>
      </c>
      <c r="AG27" s="1"/>
      <c r="AH27" s="1"/>
      <c r="AI27" s="1"/>
      <c r="AJ27" s="1"/>
      <c r="AK27" s="1"/>
      <c r="AL27" s="1"/>
      <c r="AM27" s="30" t="s">
        <v>164</v>
      </c>
    </row>
    <row r="28" spans="1:39" x14ac:dyDescent="0.25">
      <c r="A28" s="17">
        <v>41133</v>
      </c>
      <c r="B28" s="30" t="s">
        <v>112</v>
      </c>
      <c r="C28" s="30" t="s">
        <v>113</v>
      </c>
      <c r="D28" s="15">
        <v>1</v>
      </c>
      <c r="E28" s="15"/>
      <c r="F28" s="15"/>
      <c r="G28" s="15"/>
      <c r="H28" s="15"/>
      <c r="I28" s="15"/>
      <c r="J28" s="15"/>
      <c r="K28" s="15"/>
      <c r="L28" s="15"/>
      <c r="M28" s="15"/>
      <c r="N28" s="15">
        <v>2</v>
      </c>
      <c r="O28" s="71" t="s">
        <v>50</v>
      </c>
      <c r="P28" s="26">
        <v>1125</v>
      </c>
      <c r="Q28" s="26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 t="s">
        <v>219</v>
      </c>
    </row>
    <row r="29" spans="1:39" x14ac:dyDescent="0.25">
      <c r="A29" s="17">
        <v>41133</v>
      </c>
      <c r="B29" s="30" t="s">
        <v>112</v>
      </c>
      <c r="C29" s="30" t="s">
        <v>113</v>
      </c>
      <c r="D29" s="1"/>
      <c r="E29" s="1"/>
      <c r="F29" s="1"/>
      <c r="G29" s="1"/>
      <c r="H29" s="1">
        <v>2</v>
      </c>
      <c r="I29" s="1"/>
      <c r="J29" s="1"/>
      <c r="K29" s="1"/>
      <c r="L29" s="1"/>
      <c r="M29" s="1"/>
      <c r="N29" s="1">
        <v>2</v>
      </c>
      <c r="O29" s="1"/>
      <c r="P29" s="21"/>
      <c r="Q29" s="21">
        <v>1125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>
        <v>1</v>
      </c>
      <c r="AE29" s="1"/>
      <c r="AF29" s="1"/>
      <c r="AG29" s="1"/>
      <c r="AH29" s="1"/>
      <c r="AI29" s="1"/>
      <c r="AJ29" s="1"/>
      <c r="AK29" s="1">
        <v>1</v>
      </c>
      <c r="AL29" s="1"/>
      <c r="AM29" s="1" t="s">
        <v>219</v>
      </c>
    </row>
    <row r="30" spans="1:39" x14ac:dyDescent="0.25">
      <c r="A30" s="17">
        <v>41133</v>
      </c>
      <c r="B30" s="30" t="s">
        <v>112</v>
      </c>
      <c r="C30" s="30" t="s">
        <v>113</v>
      </c>
      <c r="D30" s="1">
        <v>1</v>
      </c>
      <c r="E30" s="1"/>
      <c r="F30" s="1"/>
      <c r="G30" s="1"/>
      <c r="H30" s="1"/>
      <c r="I30" s="1"/>
      <c r="J30" s="1"/>
      <c r="K30" s="1"/>
      <c r="L30" s="1">
        <v>90</v>
      </c>
      <c r="M30" s="1"/>
      <c r="N30" s="1">
        <v>2</v>
      </c>
      <c r="O30" s="30" t="s">
        <v>50</v>
      </c>
      <c r="P30" s="21">
        <v>1135</v>
      </c>
      <c r="Q30" s="2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>
        <v>1</v>
      </c>
      <c r="AE30" s="1"/>
      <c r="AF30" s="1">
        <v>1</v>
      </c>
      <c r="AG30" s="1">
        <v>1</v>
      </c>
      <c r="AH30" s="1"/>
      <c r="AI30" s="1"/>
      <c r="AJ30" s="1"/>
      <c r="AK30" s="1"/>
      <c r="AL30" s="1"/>
      <c r="AM30" s="1" t="s">
        <v>219</v>
      </c>
    </row>
    <row r="31" spans="1:39" x14ac:dyDescent="0.25">
      <c r="A31" s="17">
        <v>41133</v>
      </c>
      <c r="B31" s="30" t="s">
        <v>112</v>
      </c>
      <c r="C31" s="30" t="s">
        <v>113</v>
      </c>
      <c r="D31" s="1"/>
      <c r="E31" s="1"/>
      <c r="F31" s="1"/>
      <c r="G31" s="1">
        <v>1</v>
      </c>
      <c r="H31" s="1"/>
      <c r="I31" s="1"/>
      <c r="J31" s="1"/>
      <c r="K31" s="1"/>
      <c r="L31" s="1"/>
      <c r="M31" s="1"/>
      <c r="N31" s="1">
        <v>2</v>
      </c>
      <c r="O31" s="1"/>
      <c r="P31" s="21">
        <v>1155</v>
      </c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30" t="s">
        <v>198</v>
      </c>
    </row>
    <row r="32" spans="1:39" x14ac:dyDescent="0.25">
      <c r="A32" s="17">
        <v>41133</v>
      </c>
      <c r="B32" s="30" t="s">
        <v>112</v>
      </c>
      <c r="C32" s="30" t="s">
        <v>113</v>
      </c>
      <c r="D32" s="1"/>
      <c r="E32" s="1">
        <v>1</v>
      </c>
      <c r="F32" s="1"/>
      <c r="G32" s="1"/>
      <c r="H32" s="1"/>
      <c r="I32" s="1"/>
      <c r="J32" s="1"/>
      <c r="K32" s="1"/>
      <c r="L32" s="1"/>
      <c r="M32" s="1"/>
      <c r="N32" s="1">
        <v>2</v>
      </c>
      <c r="O32" s="30" t="s">
        <v>50</v>
      </c>
      <c r="P32" s="21">
        <v>1220</v>
      </c>
      <c r="Q32" s="2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>
        <v>1</v>
      </c>
      <c r="AD32" s="1">
        <v>1</v>
      </c>
      <c r="AE32" s="1"/>
      <c r="AF32" s="1">
        <v>1</v>
      </c>
      <c r="AG32" s="1"/>
      <c r="AH32" s="1"/>
      <c r="AI32" s="1"/>
      <c r="AJ32" s="1"/>
      <c r="AK32" s="1"/>
      <c r="AL32" s="1"/>
      <c r="AM32" s="30" t="s">
        <v>111</v>
      </c>
    </row>
    <row r="33" spans="1:39" x14ac:dyDescent="0.25">
      <c r="A33" s="17">
        <v>41133</v>
      </c>
      <c r="B33" s="30" t="s">
        <v>112</v>
      </c>
      <c r="C33" s="30" t="s">
        <v>113</v>
      </c>
      <c r="D33" s="1">
        <v>1</v>
      </c>
      <c r="E33" s="1"/>
      <c r="F33" s="1"/>
      <c r="G33" s="1"/>
      <c r="H33" s="1"/>
      <c r="I33" s="1"/>
      <c r="J33" s="1"/>
      <c r="K33" s="1"/>
      <c r="L33" s="1">
        <v>115</v>
      </c>
      <c r="M33" s="1"/>
      <c r="N33" s="1">
        <v>2</v>
      </c>
      <c r="O33" s="30" t="s">
        <v>50</v>
      </c>
      <c r="P33" s="21"/>
      <c r="Q33" s="21">
        <v>1300</v>
      </c>
      <c r="R33" s="1"/>
      <c r="S33" s="1">
        <v>1</v>
      </c>
      <c r="T33" s="1"/>
      <c r="U33" s="1"/>
      <c r="V33" s="1"/>
      <c r="W33" s="1">
        <v>1</v>
      </c>
      <c r="X33" s="1"/>
      <c r="Y33" s="1"/>
      <c r="Z33" s="1"/>
      <c r="AA33" s="1"/>
      <c r="AB33" s="1"/>
      <c r="AC33" s="1">
        <v>1</v>
      </c>
      <c r="AD33" s="1">
        <v>1</v>
      </c>
      <c r="AE33" s="1">
        <v>1</v>
      </c>
      <c r="AF33" s="1">
        <v>1</v>
      </c>
      <c r="AG33" s="1"/>
      <c r="AH33" s="1"/>
      <c r="AI33" s="1"/>
      <c r="AJ33" s="1"/>
      <c r="AK33" s="1"/>
      <c r="AL33" s="1"/>
      <c r="AM33" s="1" t="s">
        <v>219</v>
      </c>
    </row>
    <row r="34" spans="1:39" x14ac:dyDescent="0.25">
      <c r="A34" s="17">
        <v>41133</v>
      </c>
      <c r="B34" s="30" t="s">
        <v>112</v>
      </c>
      <c r="C34" s="30" t="s">
        <v>113</v>
      </c>
      <c r="D34" s="1"/>
      <c r="E34" s="1"/>
      <c r="F34" s="1"/>
      <c r="G34" s="1">
        <v>1</v>
      </c>
      <c r="H34" s="1"/>
      <c r="I34" s="1"/>
      <c r="J34" s="1"/>
      <c r="K34" s="1"/>
      <c r="L34" s="1"/>
      <c r="M34" s="1"/>
      <c r="N34" s="1">
        <v>2</v>
      </c>
      <c r="O34" s="1"/>
      <c r="P34" s="21">
        <v>1335</v>
      </c>
      <c r="Q34" s="2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30" t="s">
        <v>199</v>
      </c>
    </row>
    <row r="35" spans="1:39" s="44" customFormat="1" x14ac:dyDescent="0.25">
      <c r="A35" s="17">
        <v>41133</v>
      </c>
      <c r="B35" s="30" t="s">
        <v>112</v>
      </c>
      <c r="C35" s="30" t="s">
        <v>113</v>
      </c>
      <c r="D35" s="43">
        <v>1</v>
      </c>
      <c r="E35" s="43"/>
      <c r="F35" s="43"/>
      <c r="G35" s="43"/>
      <c r="H35" s="43"/>
      <c r="I35" s="43"/>
      <c r="J35" s="43"/>
      <c r="K35" s="43"/>
      <c r="L35" s="43"/>
      <c r="M35" s="43"/>
      <c r="N35" s="43">
        <v>2</v>
      </c>
      <c r="O35" s="55" t="s">
        <v>50</v>
      </c>
      <c r="P35" s="49">
        <v>1336</v>
      </c>
      <c r="Q35" s="49">
        <v>1550</v>
      </c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>
        <v>1</v>
      </c>
      <c r="AE35" s="43"/>
      <c r="AF35" s="43">
        <v>1</v>
      </c>
      <c r="AG35" s="43"/>
      <c r="AH35" s="43"/>
      <c r="AI35" s="43"/>
      <c r="AJ35" s="43"/>
      <c r="AK35" s="43"/>
      <c r="AL35" s="43"/>
      <c r="AM35" s="55" t="s">
        <v>111</v>
      </c>
    </row>
    <row r="36" spans="1:39" x14ac:dyDescent="0.25">
      <c r="A36" s="17">
        <v>41133</v>
      </c>
      <c r="B36" s="30" t="s">
        <v>112</v>
      </c>
      <c r="C36" s="30" t="s">
        <v>113</v>
      </c>
      <c r="D36" s="1"/>
      <c r="E36" s="1"/>
      <c r="F36" s="1"/>
      <c r="G36" s="1"/>
      <c r="H36" s="1"/>
      <c r="I36" s="1"/>
      <c r="J36" s="1">
        <v>1</v>
      </c>
      <c r="K36" s="1"/>
      <c r="L36" s="1"/>
      <c r="M36" s="1"/>
      <c r="N36" s="1">
        <v>2</v>
      </c>
      <c r="O36" s="1"/>
      <c r="P36" s="21"/>
      <c r="Q36" s="21">
        <v>1410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 t="s">
        <v>219</v>
      </c>
    </row>
    <row r="37" spans="1:39" x14ac:dyDescent="0.25">
      <c r="A37" s="17">
        <v>41133</v>
      </c>
      <c r="B37" s="30" t="s">
        <v>112</v>
      </c>
      <c r="C37" s="30" t="s">
        <v>113</v>
      </c>
      <c r="D37" s="1">
        <v>1</v>
      </c>
      <c r="E37" s="1"/>
      <c r="F37" s="1"/>
      <c r="G37" s="1"/>
      <c r="H37" s="1"/>
      <c r="I37" s="1"/>
      <c r="J37" s="1"/>
      <c r="K37" s="1"/>
      <c r="L37" s="1">
        <v>35</v>
      </c>
      <c r="M37" s="1"/>
      <c r="N37" s="1">
        <v>1</v>
      </c>
      <c r="O37" s="30" t="s">
        <v>50</v>
      </c>
      <c r="P37" s="21">
        <v>1510</v>
      </c>
      <c r="Q37" s="2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 t="s">
        <v>219</v>
      </c>
    </row>
    <row r="38" spans="1:39" s="54" customFormat="1" x14ac:dyDescent="0.25">
      <c r="A38" s="73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53"/>
      <c r="Q38" s="53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1:39" s="44" customFormat="1" x14ac:dyDescent="0.25">
      <c r="A39" s="72">
        <v>41134</v>
      </c>
      <c r="B39" s="55" t="s">
        <v>138</v>
      </c>
      <c r="C39" s="55" t="s">
        <v>135</v>
      </c>
      <c r="D39" s="43"/>
      <c r="E39" s="43"/>
      <c r="F39" s="43"/>
      <c r="G39" s="43"/>
      <c r="H39" s="43"/>
      <c r="I39" s="43"/>
      <c r="J39" s="43">
        <v>1</v>
      </c>
      <c r="K39" s="43"/>
      <c r="L39" s="43"/>
      <c r="M39" s="43"/>
      <c r="N39" s="43">
        <v>2</v>
      </c>
      <c r="O39" s="43"/>
      <c r="P39" s="49">
        <v>743</v>
      </c>
      <c r="Q39" s="49">
        <v>1020</v>
      </c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55" t="s">
        <v>126</v>
      </c>
    </row>
    <row r="40" spans="1:39" x14ac:dyDescent="0.25">
      <c r="A40" s="72">
        <v>41134</v>
      </c>
      <c r="B40" s="55" t="s">
        <v>138</v>
      </c>
      <c r="C40" s="55" t="s">
        <v>135</v>
      </c>
      <c r="D40" s="15"/>
      <c r="E40" s="15"/>
      <c r="F40" s="15"/>
      <c r="G40" s="15"/>
      <c r="H40" s="15">
        <v>2</v>
      </c>
      <c r="I40" s="15"/>
      <c r="J40" s="15"/>
      <c r="K40" s="15"/>
      <c r="L40" s="15"/>
      <c r="M40" s="15"/>
      <c r="N40" s="15">
        <v>2</v>
      </c>
      <c r="O40" s="15"/>
      <c r="P40" s="26"/>
      <c r="Q40" s="26">
        <v>820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>
        <v>1</v>
      </c>
      <c r="AD40" s="15">
        <v>1</v>
      </c>
      <c r="AE40" s="15">
        <v>1</v>
      </c>
      <c r="AF40" s="15">
        <v>1</v>
      </c>
      <c r="AG40" s="15"/>
      <c r="AH40" s="15"/>
      <c r="AI40" s="15"/>
      <c r="AJ40" s="15"/>
      <c r="AK40" s="15"/>
      <c r="AL40" s="15"/>
      <c r="AM40" s="71" t="s">
        <v>111</v>
      </c>
    </row>
    <row r="41" spans="1:39" x14ac:dyDescent="0.25">
      <c r="A41" s="72">
        <v>41134</v>
      </c>
      <c r="B41" s="55" t="s">
        <v>138</v>
      </c>
      <c r="C41" s="55" t="s">
        <v>135</v>
      </c>
      <c r="D41" s="1">
        <v>1</v>
      </c>
      <c r="E41" s="1"/>
      <c r="F41" s="1"/>
      <c r="G41" s="1"/>
      <c r="H41" s="1"/>
      <c r="I41" s="1"/>
      <c r="J41" s="1"/>
      <c r="K41" s="1"/>
      <c r="L41" s="1">
        <v>60</v>
      </c>
      <c r="M41" s="1"/>
      <c r="N41" s="1">
        <v>2</v>
      </c>
      <c r="O41" s="30" t="s">
        <v>50</v>
      </c>
      <c r="P41" s="21">
        <v>845</v>
      </c>
      <c r="Q41" s="2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>
        <v>1</v>
      </c>
      <c r="AE41" s="1"/>
      <c r="AF41" s="1">
        <v>1</v>
      </c>
      <c r="AG41" s="1"/>
      <c r="AH41" s="1"/>
      <c r="AI41" s="1"/>
      <c r="AJ41" s="1"/>
      <c r="AK41" s="1"/>
      <c r="AL41" s="1"/>
      <c r="AM41" s="1" t="s">
        <v>219</v>
      </c>
    </row>
    <row r="42" spans="1:39" x14ac:dyDescent="0.25">
      <c r="A42" s="72">
        <v>41134</v>
      </c>
      <c r="B42" s="55" t="s">
        <v>138</v>
      </c>
      <c r="C42" s="55" t="s">
        <v>135</v>
      </c>
      <c r="D42" s="1">
        <v>1</v>
      </c>
      <c r="E42" s="1"/>
      <c r="F42" s="1"/>
      <c r="G42" s="1"/>
      <c r="H42" s="1"/>
      <c r="I42" s="1"/>
      <c r="J42" s="1"/>
      <c r="K42" s="1"/>
      <c r="L42" s="1"/>
      <c r="M42" s="1"/>
      <c r="N42" s="1">
        <v>6</v>
      </c>
      <c r="O42" s="30" t="s">
        <v>50</v>
      </c>
      <c r="P42" s="21"/>
      <c r="Q42" s="21">
        <v>1250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>
        <v>1</v>
      </c>
      <c r="AE42" s="1">
        <v>1</v>
      </c>
      <c r="AF42" s="1"/>
      <c r="AG42" s="1"/>
      <c r="AH42" s="1"/>
      <c r="AI42" s="1"/>
      <c r="AJ42" s="1"/>
      <c r="AK42" s="1"/>
      <c r="AL42" s="1"/>
      <c r="AM42" s="1" t="s">
        <v>219</v>
      </c>
    </row>
    <row r="43" spans="1:39" x14ac:dyDescent="0.25">
      <c r="A43" s="72">
        <v>41134</v>
      </c>
      <c r="B43" s="55" t="s">
        <v>138</v>
      </c>
      <c r="C43" s="55" t="s">
        <v>135</v>
      </c>
      <c r="D43" s="1"/>
      <c r="E43" s="1"/>
      <c r="F43" s="1"/>
      <c r="G43" s="1"/>
      <c r="H43" s="1">
        <v>2</v>
      </c>
      <c r="I43" s="1"/>
      <c r="J43" s="1"/>
      <c r="K43" s="1"/>
      <c r="L43" s="1"/>
      <c r="M43" s="1"/>
      <c r="N43" s="1">
        <v>2</v>
      </c>
      <c r="O43" s="1"/>
      <c r="P43" s="21">
        <v>1252</v>
      </c>
      <c r="Q43" s="21">
        <v>1514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>
        <v>1</v>
      </c>
      <c r="AE43" s="1">
        <v>1</v>
      </c>
      <c r="AF43" s="1"/>
      <c r="AG43" s="1"/>
      <c r="AH43" s="1"/>
      <c r="AI43" s="1"/>
      <c r="AJ43" s="1"/>
      <c r="AK43" s="1"/>
      <c r="AL43" s="1"/>
      <c r="AM43" s="30" t="s">
        <v>200</v>
      </c>
    </row>
    <row r="44" spans="1:39" x14ac:dyDescent="0.25">
      <c r="A44" s="72">
        <v>41134</v>
      </c>
      <c r="B44" s="55" t="s">
        <v>138</v>
      </c>
      <c r="C44" s="55" t="s">
        <v>135</v>
      </c>
      <c r="D44" s="1"/>
      <c r="E44" s="1"/>
      <c r="F44" s="1"/>
      <c r="G44" s="1">
        <v>1</v>
      </c>
      <c r="H44" s="1"/>
      <c r="I44" s="1"/>
      <c r="J44" s="1"/>
      <c r="K44" s="1"/>
      <c r="L44" s="1"/>
      <c r="M44" s="1"/>
      <c r="N44" s="1">
        <v>2</v>
      </c>
      <c r="O44" s="1"/>
      <c r="P44" s="21">
        <v>1304</v>
      </c>
      <c r="Q44" s="2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>
        <v>1</v>
      </c>
      <c r="AE44" s="1"/>
      <c r="AF44" s="1">
        <v>1</v>
      </c>
      <c r="AG44" s="1"/>
      <c r="AH44" s="1"/>
      <c r="AI44" s="1"/>
      <c r="AJ44" s="1"/>
      <c r="AK44" s="1"/>
      <c r="AL44" s="1"/>
      <c r="AM44" s="1" t="s">
        <v>219</v>
      </c>
    </row>
    <row r="45" spans="1:39" x14ac:dyDescent="0.25">
      <c r="A45" s="72">
        <v>41134</v>
      </c>
      <c r="B45" s="55" t="s">
        <v>138</v>
      </c>
      <c r="C45" s="55" t="s">
        <v>135</v>
      </c>
      <c r="D45" s="1"/>
      <c r="E45" s="1"/>
      <c r="F45" s="1"/>
      <c r="G45" s="1"/>
      <c r="H45" s="1">
        <v>2</v>
      </c>
      <c r="I45" s="1"/>
      <c r="J45" s="1"/>
      <c r="K45" s="1"/>
      <c r="L45" s="1"/>
      <c r="M45" s="1"/>
      <c r="N45" s="1">
        <v>2</v>
      </c>
      <c r="O45" s="1"/>
      <c r="P45" s="21">
        <v>1311</v>
      </c>
      <c r="Q45" s="21">
        <v>1458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>
        <v>1</v>
      </c>
      <c r="AE45" s="1">
        <v>1</v>
      </c>
      <c r="AF45" s="1">
        <v>1</v>
      </c>
      <c r="AG45" s="1"/>
      <c r="AH45" s="1"/>
      <c r="AI45" s="1"/>
      <c r="AJ45" s="1"/>
      <c r="AK45" s="1"/>
      <c r="AL45" s="1"/>
      <c r="AM45" s="30" t="s">
        <v>182</v>
      </c>
    </row>
    <row r="46" spans="1:39" x14ac:dyDescent="0.25">
      <c r="A46" s="72">
        <v>41134</v>
      </c>
      <c r="B46" s="55" t="s">
        <v>138</v>
      </c>
      <c r="C46" s="55" t="s">
        <v>135</v>
      </c>
      <c r="D46" s="1">
        <v>1</v>
      </c>
      <c r="E46" s="1"/>
      <c r="F46" s="1"/>
      <c r="G46" s="1"/>
      <c r="H46" s="1"/>
      <c r="I46" s="1"/>
      <c r="J46" s="1"/>
      <c r="K46" s="1"/>
      <c r="L46" s="1">
        <v>50</v>
      </c>
      <c r="M46" s="1"/>
      <c r="N46" s="1">
        <v>2</v>
      </c>
      <c r="O46" s="30" t="s">
        <v>50</v>
      </c>
      <c r="P46" s="21">
        <v>1403</v>
      </c>
      <c r="Q46" s="2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30" t="s">
        <v>111</v>
      </c>
    </row>
    <row r="47" spans="1:39" x14ac:dyDescent="0.25">
      <c r="A47" s="72">
        <v>41134</v>
      </c>
      <c r="B47" s="55" t="s">
        <v>138</v>
      </c>
      <c r="C47" s="55" t="s">
        <v>135</v>
      </c>
      <c r="D47" s="1">
        <v>1</v>
      </c>
      <c r="E47" s="1"/>
      <c r="F47" s="1"/>
      <c r="G47" s="1"/>
      <c r="H47" s="1"/>
      <c r="I47" s="1"/>
      <c r="J47" s="1"/>
      <c r="K47" s="1"/>
      <c r="L47" s="1">
        <v>9.9</v>
      </c>
      <c r="M47" s="1">
        <v>1</v>
      </c>
      <c r="N47" s="1">
        <v>2</v>
      </c>
      <c r="O47" s="30" t="s">
        <v>50</v>
      </c>
      <c r="P47" s="21">
        <v>1404</v>
      </c>
      <c r="Q47" s="2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>
        <v>1</v>
      </c>
      <c r="AE47" s="1"/>
      <c r="AF47" s="1">
        <v>1</v>
      </c>
      <c r="AG47" s="1"/>
      <c r="AH47" s="1"/>
      <c r="AI47" s="1"/>
      <c r="AJ47" s="1"/>
      <c r="AK47" s="1"/>
      <c r="AL47" s="1"/>
      <c r="AM47" s="30" t="s">
        <v>111</v>
      </c>
    </row>
    <row r="48" spans="1:39" s="54" customFormat="1" x14ac:dyDescent="0.25">
      <c r="A48" s="73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53"/>
      <c r="Q48" s="53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1:39" x14ac:dyDescent="0.25">
      <c r="A49" s="17">
        <v>41136</v>
      </c>
      <c r="B49" s="30" t="s">
        <v>116</v>
      </c>
      <c r="C49" s="30" t="s">
        <v>117</v>
      </c>
      <c r="D49" s="1"/>
      <c r="E49" s="1"/>
      <c r="F49" s="1"/>
      <c r="G49" s="1">
        <v>1</v>
      </c>
      <c r="H49" s="1"/>
      <c r="I49" s="1"/>
      <c r="J49" s="1"/>
      <c r="K49" s="1"/>
      <c r="L49" s="1"/>
      <c r="M49" s="1"/>
      <c r="N49" s="1">
        <v>1</v>
      </c>
      <c r="O49" s="1"/>
      <c r="P49" s="21">
        <v>903</v>
      </c>
      <c r="Q49" s="2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30" t="s">
        <v>111</v>
      </c>
    </row>
    <row r="50" spans="1:39" x14ac:dyDescent="0.25">
      <c r="A50" s="17">
        <v>41136</v>
      </c>
      <c r="B50" s="30" t="s">
        <v>116</v>
      </c>
      <c r="C50" s="30" t="s">
        <v>117</v>
      </c>
      <c r="D50" s="1"/>
      <c r="E50" s="1"/>
      <c r="F50" s="1"/>
      <c r="G50" s="1">
        <v>1</v>
      </c>
      <c r="H50" s="1"/>
      <c r="I50" s="1"/>
      <c r="J50" s="1"/>
      <c r="K50" s="1"/>
      <c r="L50" s="1"/>
      <c r="M50" s="1"/>
      <c r="N50" s="1">
        <v>3</v>
      </c>
      <c r="O50" s="1"/>
      <c r="P50" s="21">
        <v>918</v>
      </c>
      <c r="Q50" s="21">
        <v>1055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>
        <v>1</v>
      </c>
      <c r="AE50" s="1">
        <v>1</v>
      </c>
      <c r="AF50" s="1"/>
      <c r="AG50" s="1"/>
      <c r="AH50" s="1"/>
      <c r="AI50" s="1"/>
      <c r="AJ50" s="1"/>
      <c r="AK50" s="1"/>
      <c r="AL50" s="1"/>
      <c r="AM50" s="30" t="s">
        <v>111</v>
      </c>
    </row>
    <row r="51" spans="1:39" x14ac:dyDescent="0.25">
      <c r="A51" s="17">
        <v>41136</v>
      </c>
      <c r="B51" s="30" t="s">
        <v>116</v>
      </c>
      <c r="C51" s="30" t="s">
        <v>117</v>
      </c>
      <c r="D51" s="1"/>
      <c r="E51" s="1"/>
      <c r="F51" s="1"/>
      <c r="G51" s="1">
        <v>1</v>
      </c>
      <c r="H51" s="1"/>
      <c r="I51" s="1"/>
      <c r="J51" s="1"/>
      <c r="K51" s="1"/>
      <c r="L51" s="1"/>
      <c r="M51" s="1"/>
      <c r="N51" s="1">
        <v>2</v>
      </c>
      <c r="O51" s="1"/>
      <c r="P51" s="21">
        <v>1140</v>
      </c>
      <c r="Q51" s="2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 t="s">
        <v>219</v>
      </c>
    </row>
    <row r="52" spans="1:39" x14ac:dyDescent="0.25">
      <c r="A52" s="17">
        <v>41136</v>
      </c>
      <c r="B52" s="30" t="s">
        <v>116</v>
      </c>
      <c r="C52" s="30" t="s">
        <v>117</v>
      </c>
      <c r="D52" s="15"/>
      <c r="E52" s="15"/>
      <c r="F52" s="15"/>
      <c r="G52" s="15">
        <v>1</v>
      </c>
      <c r="H52" s="15"/>
      <c r="I52" s="15"/>
      <c r="J52" s="15"/>
      <c r="K52" s="15"/>
      <c r="L52" s="15"/>
      <c r="M52" s="15"/>
      <c r="N52" s="15">
        <v>2</v>
      </c>
      <c r="O52" s="15"/>
      <c r="P52" s="26">
        <v>1210</v>
      </c>
      <c r="Q52" s="26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 t="s">
        <v>219</v>
      </c>
    </row>
    <row r="53" spans="1:39" x14ac:dyDescent="0.25">
      <c r="A53" s="17">
        <v>41136</v>
      </c>
      <c r="B53" s="30" t="s">
        <v>116</v>
      </c>
      <c r="C53" s="30" t="s">
        <v>117</v>
      </c>
      <c r="D53" s="1"/>
      <c r="E53" s="1"/>
      <c r="F53" s="1"/>
      <c r="G53" s="1"/>
      <c r="H53" s="1">
        <v>2</v>
      </c>
      <c r="I53" s="1"/>
      <c r="J53" s="1"/>
      <c r="K53" s="1"/>
      <c r="L53" s="1"/>
      <c r="M53" s="1"/>
      <c r="N53" s="1">
        <v>2</v>
      </c>
      <c r="O53" s="1"/>
      <c r="P53" s="21">
        <v>1300</v>
      </c>
      <c r="Q53" s="2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>
        <v>1</v>
      </c>
      <c r="AE53" s="1"/>
      <c r="AF53" s="1">
        <v>1</v>
      </c>
      <c r="AG53" s="1"/>
      <c r="AH53" s="1"/>
      <c r="AI53" s="1"/>
      <c r="AJ53" s="1"/>
      <c r="AK53" s="1"/>
      <c r="AL53" s="1"/>
      <c r="AM53" s="1" t="s">
        <v>219</v>
      </c>
    </row>
    <row r="54" spans="1:39" x14ac:dyDescent="0.25">
      <c r="A54" s="17">
        <v>41136</v>
      </c>
      <c r="B54" s="30" t="s">
        <v>116</v>
      </c>
      <c r="C54" s="30" t="s">
        <v>117</v>
      </c>
      <c r="D54" s="1">
        <v>1</v>
      </c>
      <c r="E54" s="1"/>
      <c r="F54" s="1"/>
      <c r="G54" s="1"/>
      <c r="H54" s="1"/>
      <c r="I54" s="1"/>
      <c r="J54" s="1"/>
      <c r="K54" s="1"/>
      <c r="L54" s="1">
        <v>15</v>
      </c>
      <c r="M54" s="1"/>
      <c r="N54" s="1">
        <v>2</v>
      </c>
      <c r="O54" s="30" t="s">
        <v>50</v>
      </c>
      <c r="P54" s="21">
        <v>1310</v>
      </c>
      <c r="Q54" s="2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>
        <v>1</v>
      </c>
      <c r="AE54" s="1">
        <v>1</v>
      </c>
      <c r="AF54" s="1"/>
      <c r="AG54" s="1">
        <v>1</v>
      </c>
      <c r="AH54" s="1"/>
      <c r="AI54" s="1"/>
      <c r="AJ54" s="1"/>
      <c r="AK54" s="1"/>
      <c r="AL54" s="1"/>
      <c r="AM54" s="30" t="s">
        <v>111</v>
      </c>
    </row>
    <row r="55" spans="1:39" x14ac:dyDescent="0.25">
      <c r="A55" s="17">
        <v>41136</v>
      </c>
      <c r="B55" s="30" t="s">
        <v>116</v>
      </c>
      <c r="C55" s="30" t="s">
        <v>117</v>
      </c>
      <c r="D55" s="1"/>
      <c r="E55" s="1"/>
      <c r="F55" s="1"/>
      <c r="G55" s="1"/>
      <c r="H55" s="1">
        <v>2</v>
      </c>
      <c r="I55" s="1"/>
      <c r="J55" s="1"/>
      <c r="K55" s="1"/>
      <c r="L55" s="1"/>
      <c r="M55" s="1"/>
      <c r="N55" s="1">
        <v>2</v>
      </c>
      <c r="O55" s="1"/>
      <c r="P55" s="21">
        <v>1336</v>
      </c>
      <c r="Q55" s="2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30" t="s">
        <v>126</v>
      </c>
    </row>
    <row r="56" spans="1:39" x14ac:dyDescent="0.25">
      <c r="A56" s="13" t="s">
        <v>84</v>
      </c>
      <c r="B56" s="13"/>
      <c r="C56" s="11"/>
      <c r="D56" s="12">
        <f t="shared" ref="D56:J56" si="0">SUM(D5:D55)</f>
        <v>13</v>
      </c>
      <c r="E56" s="12">
        <f t="shared" si="0"/>
        <v>2</v>
      </c>
      <c r="F56" s="12">
        <f t="shared" si="0"/>
        <v>0</v>
      </c>
      <c r="G56" s="12">
        <f t="shared" si="0"/>
        <v>14</v>
      </c>
      <c r="H56" s="12">
        <f t="shared" si="0"/>
        <v>23</v>
      </c>
      <c r="I56" s="12">
        <f t="shared" si="0"/>
        <v>0</v>
      </c>
      <c r="J56" s="12">
        <f t="shared" si="0"/>
        <v>4</v>
      </c>
      <c r="K56" s="12">
        <f>SUM(D56:J56)</f>
        <v>56</v>
      </c>
      <c r="L56" s="12">
        <f>AVERAGE(L5:L55)</f>
        <v>39.31428571428571</v>
      </c>
      <c r="M56" s="12">
        <f>SUM(M5:M55)</f>
        <v>4</v>
      </c>
      <c r="N56" s="12">
        <f>SUM(N5:N55)</f>
        <v>97</v>
      </c>
      <c r="O56" s="12"/>
      <c r="P56" s="50">
        <f>COUNT(P5:P55)</f>
        <v>37</v>
      </c>
      <c r="Q56" s="50">
        <f>COUNT(Q5:Q55)</f>
        <v>25</v>
      </c>
      <c r="R56" s="12">
        <f t="shared" ref="R56:AL56" si="1">SUM(R5:R55)</f>
        <v>3</v>
      </c>
      <c r="S56" s="12">
        <f t="shared" si="1"/>
        <v>4</v>
      </c>
      <c r="T56" s="12">
        <f t="shared" si="1"/>
        <v>0</v>
      </c>
      <c r="U56" s="12">
        <f t="shared" si="1"/>
        <v>0</v>
      </c>
      <c r="V56" s="12">
        <f t="shared" si="1"/>
        <v>0</v>
      </c>
      <c r="W56" s="12">
        <f t="shared" si="1"/>
        <v>1</v>
      </c>
      <c r="X56" s="12">
        <f t="shared" si="1"/>
        <v>0</v>
      </c>
      <c r="Y56" s="12">
        <f t="shared" si="1"/>
        <v>0</v>
      </c>
      <c r="Z56" s="12">
        <f t="shared" si="1"/>
        <v>0</v>
      </c>
      <c r="AA56" s="12">
        <f t="shared" si="1"/>
        <v>0</v>
      </c>
      <c r="AB56" s="12">
        <f t="shared" si="1"/>
        <v>6</v>
      </c>
      <c r="AC56" s="12">
        <f t="shared" si="1"/>
        <v>11</v>
      </c>
      <c r="AD56" s="12">
        <f t="shared" si="1"/>
        <v>32</v>
      </c>
      <c r="AE56" s="12">
        <f t="shared" si="1"/>
        <v>13</v>
      </c>
      <c r="AF56" s="12">
        <f t="shared" si="1"/>
        <v>26</v>
      </c>
      <c r="AG56" s="12">
        <f t="shared" si="1"/>
        <v>2</v>
      </c>
      <c r="AH56" s="12">
        <f t="shared" si="1"/>
        <v>0</v>
      </c>
      <c r="AI56" s="12">
        <f t="shared" si="1"/>
        <v>0</v>
      </c>
      <c r="AJ56" s="12">
        <f t="shared" si="1"/>
        <v>0</v>
      </c>
      <c r="AK56" s="12">
        <f t="shared" si="1"/>
        <v>4</v>
      </c>
      <c r="AL56" s="12">
        <f t="shared" si="1"/>
        <v>0</v>
      </c>
      <c r="AM56" s="12"/>
    </row>
    <row r="57" spans="1:39" x14ac:dyDescent="0.25">
      <c r="L57" t="s">
        <v>48</v>
      </c>
      <c r="N57">
        <f>COUNT(N5:N55)</f>
        <v>47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zoomScaleNormal="100" zoomScalePageLayoutView="200" workbookViewId="0">
      <pane xSplit="11" ySplit="4" topLeftCell="N38" activePane="bottomRight" state="frozen"/>
      <selection activeCell="E90" sqref="E90"/>
      <selection pane="topRight" activeCell="E90" sqref="E90"/>
      <selection pane="bottomLeft" activeCell="E90" sqref="E90"/>
      <selection pane="bottomRight" activeCell="AH53" sqref="AH53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2.44140625" customWidth="1"/>
    <col min="8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20" width="7.6640625" customWidth="1"/>
    <col min="21" max="21" width="5.109375" customWidth="1"/>
    <col min="22" max="22" width="5.44140625" customWidth="1"/>
    <col min="23" max="23" width="5.664062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0.3320312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10" t="s">
        <v>105</v>
      </c>
      <c r="B1" s="10"/>
    </row>
    <row r="3" spans="1:39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102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103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x14ac:dyDescent="0.25">
      <c r="A5" s="17">
        <v>41139</v>
      </c>
      <c r="B5" s="1" t="s">
        <v>106</v>
      </c>
      <c r="C5" s="1" t="s">
        <v>139</v>
      </c>
      <c r="D5" s="1">
        <v>1</v>
      </c>
      <c r="E5" s="1"/>
      <c r="F5" s="1"/>
      <c r="G5" s="1"/>
      <c r="H5" s="1"/>
      <c r="I5" s="1"/>
      <c r="J5" s="1"/>
      <c r="K5" s="1"/>
      <c r="L5" s="1">
        <v>75</v>
      </c>
      <c r="M5" s="1"/>
      <c r="N5" s="1">
        <v>8</v>
      </c>
      <c r="O5" s="1" t="s">
        <v>50</v>
      </c>
      <c r="P5" s="21"/>
      <c r="Q5" s="21">
        <v>1009</v>
      </c>
      <c r="R5" s="1"/>
      <c r="S5" s="1">
        <v>1</v>
      </c>
      <c r="T5" s="1"/>
      <c r="U5" s="1"/>
      <c r="V5" s="1"/>
      <c r="W5" s="1"/>
      <c r="X5" s="1"/>
      <c r="Y5" s="1"/>
      <c r="Z5" s="1"/>
      <c r="AA5" s="1"/>
      <c r="AB5" s="1">
        <v>1</v>
      </c>
      <c r="AC5" s="1"/>
      <c r="AD5" s="1">
        <v>1</v>
      </c>
      <c r="AE5" s="1"/>
      <c r="AF5" s="1">
        <v>1</v>
      </c>
      <c r="AG5" s="1"/>
      <c r="AH5" s="1"/>
      <c r="AI5" s="1"/>
      <c r="AJ5" s="1"/>
      <c r="AK5" s="1"/>
      <c r="AL5" s="1"/>
      <c r="AM5" s="1"/>
    </row>
    <row r="6" spans="1:39" x14ac:dyDescent="0.25">
      <c r="A6" s="17">
        <v>41139</v>
      </c>
      <c r="B6" s="1" t="s">
        <v>106</v>
      </c>
      <c r="C6" s="1" t="s">
        <v>139</v>
      </c>
      <c r="D6" s="1"/>
      <c r="E6" s="1"/>
      <c r="F6" s="1"/>
      <c r="G6" s="1"/>
      <c r="H6" s="1">
        <v>2</v>
      </c>
      <c r="I6" s="1"/>
      <c r="J6" s="1"/>
      <c r="K6" s="1"/>
      <c r="L6" s="1"/>
      <c r="M6" s="1"/>
      <c r="N6" s="1">
        <v>2</v>
      </c>
      <c r="O6" s="1"/>
      <c r="P6" s="21">
        <v>1015</v>
      </c>
      <c r="Q6" s="21">
        <v>1550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>
        <v>1</v>
      </c>
      <c r="AE6" s="1"/>
      <c r="AF6" s="1">
        <v>1</v>
      </c>
      <c r="AG6" s="1"/>
      <c r="AH6" s="1"/>
      <c r="AI6" s="1"/>
      <c r="AJ6" s="1"/>
      <c r="AK6" s="1"/>
      <c r="AL6" s="1"/>
      <c r="AM6" s="30" t="s">
        <v>201</v>
      </c>
    </row>
    <row r="7" spans="1:39" x14ac:dyDescent="0.25">
      <c r="A7" s="17">
        <v>41139</v>
      </c>
      <c r="B7" s="1" t="s">
        <v>106</v>
      </c>
      <c r="C7" s="1" t="s">
        <v>139</v>
      </c>
      <c r="D7" s="1"/>
      <c r="E7" s="1"/>
      <c r="F7" s="1"/>
      <c r="G7" s="1"/>
      <c r="H7" s="1">
        <v>2</v>
      </c>
      <c r="I7" s="1"/>
      <c r="J7" s="1"/>
      <c r="K7" s="1"/>
      <c r="L7" s="1"/>
      <c r="M7" s="1"/>
      <c r="N7" s="1">
        <v>2</v>
      </c>
      <c r="O7" s="1"/>
      <c r="P7" s="21">
        <v>1020</v>
      </c>
      <c r="Q7" s="2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>
        <v>1</v>
      </c>
      <c r="AE7" s="1"/>
      <c r="AF7" s="1">
        <v>1</v>
      </c>
      <c r="AG7" s="1"/>
      <c r="AH7" s="1"/>
      <c r="AI7" s="1"/>
      <c r="AJ7" s="1"/>
      <c r="AK7" s="1">
        <v>1</v>
      </c>
      <c r="AL7" s="1"/>
      <c r="AM7" s="30" t="s">
        <v>111</v>
      </c>
    </row>
    <row r="8" spans="1:39" x14ac:dyDescent="0.25">
      <c r="A8" s="17">
        <v>41139</v>
      </c>
      <c r="B8" s="1" t="s">
        <v>106</v>
      </c>
      <c r="C8" s="1" t="s">
        <v>139</v>
      </c>
      <c r="D8" s="1">
        <v>1</v>
      </c>
      <c r="E8" s="1"/>
      <c r="F8" s="1"/>
      <c r="G8" s="1"/>
      <c r="H8" s="1"/>
      <c r="I8" s="1"/>
      <c r="J8" s="1"/>
      <c r="K8" s="1"/>
      <c r="L8" s="1">
        <v>25</v>
      </c>
      <c r="M8" s="1"/>
      <c r="N8" s="1">
        <v>2</v>
      </c>
      <c r="O8" s="1" t="s">
        <v>50</v>
      </c>
      <c r="P8" s="21">
        <v>1105</v>
      </c>
      <c r="Q8" s="21">
        <v>1620</v>
      </c>
      <c r="R8" s="1"/>
      <c r="S8" s="1">
        <v>1</v>
      </c>
      <c r="T8" s="1"/>
      <c r="U8" s="1"/>
      <c r="V8" s="1"/>
      <c r="W8" s="1"/>
      <c r="X8" s="1"/>
      <c r="Y8" s="1"/>
      <c r="Z8" s="1"/>
      <c r="AA8" s="1"/>
      <c r="AB8" s="1">
        <v>1</v>
      </c>
      <c r="AC8" s="1"/>
      <c r="AD8" s="1">
        <v>1</v>
      </c>
      <c r="AE8" s="1">
        <v>1</v>
      </c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17">
        <v>41139</v>
      </c>
      <c r="B9" s="1" t="s">
        <v>106</v>
      </c>
      <c r="C9" s="1" t="s">
        <v>139</v>
      </c>
      <c r="D9" s="1">
        <v>1</v>
      </c>
      <c r="E9" s="1"/>
      <c r="F9" s="1"/>
      <c r="G9" s="1"/>
      <c r="H9" s="1"/>
      <c r="I9" s="1"/>
      <c r="J9" s="1"/>
      <c r="K9" s="1"/>
      <c r="L9" s="1">
        <v>40</v>
      </c>
      <c r="M9" s="1"/>
      <c r="N9" s="1">
        <v>2</v>
      </c>
      <c r="O9" s="1" t="s">
        <v>50</v>
      </c>
      <c r="P9" s="21">
        <v>1120</v>
      </c>
      <c r="Q9" s="21">
        <v>1250</v>
      </c>
      <c r="R9" s="1">
        <v>1</v>
      </c>
      <c r="S9" s="1"/>
      <c r="T9" s="1"/>
      <c r="U9" s="1"/>
      <c r="V9" s="1"/>
      <c r="W9" s="1"/>
      <c r="X9" s="1"/>
      <c r="Y9" s="1"/>
      <c r="Z9" s="1"/>
      <c r="AA9" s="1"/>
      <c r="AB9" s="1">
        <v>1</v>
      </c>
      <c r="AC9" s="1"/>
      <c r="AD9" s="1">
        <v>1</v>
      </c>
      <c r="AE9" s="1">
        <v>1</v>
      </c>
      <c r="AF9" s="1">
        <v>1</v>
      </c>
      <c r="AG9" s="1"/>
      <c r="AH9" s="1"/>
      <c r="AI9" s="1"/>
      <c r="AJ9" s="1"/>
      <c r="AK9" s="1"/>
      <c r="AL9" s="1"/>
      <c r="AM9" s="30" t="s">
        <v>111</v>
      </c>
    </row>
    <row r="10" spans="1:39" x14ac:dyDescent="0.25">
      <c r="A10" s="17">
        <v>41139</v>
      </c>
      <c r="B10" s="1" t="s">
        <v>106</v>
      </c>
      <c r="C10" s="1" t="s">
        <v>139</v>
      </c>
      <c r="D10" s="1">
        <v>1</v>
      </c>
      <c r="E10" s="1"/>
      <c r="F10" s="1"/>
      <c r="G10" s="1"/>
      <c r="H10" s="1"/>
      <c r="I10" s="1"/>
      <c r="J10" s="1"/>
      <c r="K10" s="1"/>
      <c r="L10" s="1">
        <v>115</v>
      </c>
      <c r="M10" s="1">
        <v>1</v>
      </c>
      <c r="N10" s="1">
        <v>4</v>
      </c>
      <c r="O10" s="1" t="s">
        <v>152</v>
      </c>
      <c r="P10" s="21">
        <v>1130</v>
      </c>
      <c r="Q10" s="2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>
        <v>1</v>
      </c>
      <c r="AE10" s="1"/>
      <c r="AF10" s="1">
        <v>1</v>
      </c>
      <c r="AG10" s="1"/>
      <c r="AH10" s="1"/>
      <c r="AI10" s="1"/>
      <c r="AJ10" s="1"/>
      <c r="AK10" s="1"/>
      <c r="AL10" s="1"/>
      <c r="AM10" s="1"/>
    </row>
    <row r="11" spans="1:39" x14ac:dyDescent="0.25">
      <c r="A11" s="17">
        <v>41139</v>
      </c>
      <c r="B11" s="1" t="s">
        <v>106</v>
      </c>
      <c r="C11" s="1" t="s">
        <v>139</v>
      </c>
      <c r="D11" s="1"/>
      <c r="E11" s="1"/>
      <c r="F11" s="1"/>
      <c r="G11" s="1"/>
      <c r="H11" s="1">
        <v>2</v>
      </c>
      <c r="I11" s="1"/>
      <c r="J11" s="1"/>
      <c r="K11" s="1"/>
      <c r="L11" s="1"/>
      <c r="M11" s="1"/>
      <c r="N11" s="1">
        <v>2</v>
      </c>
      <c r="O11" s="1"/>
      <c r="P11" s="21">
        <v>1139</v>
      </c>
      <c r="Q11" s="2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>
        <v>1</v>
      </c>
      <c r="AE11" s="1"/>
      <c r="AF11" s="1">
        <v>1</v>
      </c>
      <c r="AG11" s="1"/>
      <c r="AH11" s="1"/>
      <c r="AI11" s="1"/>
      <c r="AJ11" s="1"/>
      <c r="AK11" s="1"/>
      <c r="AL11" s="1"/>
      <c r="AM11" s="1"/>
    </row>
    <row r="12" spans="1:39" x14ac:dyDescent="0.25">
      <c r="A12" s="17">
        <v>41139</v>
      </c>
      <c r="B12" s="1" t="s">
        <v>106</v>
      </c>
      <c r="C12" s="1" t="s">
        <v>139</v>
      </c>
      <c r="D12" s="1"/>
      <c r="E12" s="1"/>
      <c r="F12" s="1"/>
      <c r="G12" s="1">
        <v>1</v>
      </c>
      <c r="H12" s="1"/>
      <c r="I12" s="1"/>
      <c r="J12" s="1"/>
      <c r="K12" s="1"/>
      <c r="L12" s="1"/>
      <c r="M12" s="1"/>
      <c r="N12" s="1">
        <v>2</v>
      </c>
      <c r="O12" s="1"/>
      <c r="P12" s="21">
        <v>1135</v>
      </c>
      <c r="Q12" s="21">
        <v>1430</v>
      </c>
      <c r="R12" s="1"/>
      <c r="S12" s="1">
        <v>1</v>
      </c>
      <c r="T12" s="1"/>
      <c r="U12" s="1"/>
      <c r="V12" s="1"/>
      <c r="W12" s="1"/>
      <c r="X12" s="1"/>
      <c r="Y12" s="1"/>
      <c r="Z12" s="1"/>
      <c r="AA12" s="1"/>
      <c r="AB12" s="1">
        <v>1</v>
      </c>
      <c r="AC12" s="1">
        <v>1</v>
      </c>
      <c r="AD12" s="1">
        <v>1</v>
      </c>
      <c r="AE12" s="1"/>
      <c r="AF12" s="1">
        <v>1</v>
      </c>
      <c r="AG12" s="1"/>
      <c r="AH12" s="1"/>
      <c r="AI12" s="1"/>
      <c r="AJ12" s="1"/>
      <c r="AK12" s="1"/>
      <c r="AL12" s="1"/>
      <c r="AM12" s="1"/>
    </row>
    <row r="13" spans="1:39" x14ac:dyDescent="0.25">
      <c r="A13" s="17">
        <v>41139</v>
      </c>
      <c r="B13" s="1" t="s">
        <v>106</v>
      </c>
      <c r="C13" s="1" t="s">
        <v>139</v>
      </c>
      <c r="D13" s="1"/>
      <c r="E13" s="1"/>
      <c r="F13" s="1"/>
      <c r="G13" s="1"/>
      <c r="H13" s="1">
        <v>2</v>
      </c>
      <c r="I13" s="1"/>
      <c r="J13" s="1"/>
      <c r="K13" s="1"/>
      <c r="L13" s="1"/>
      <c r="M13" s="1"/>
      <c r="N13" s="1">
        <v>2</v>
      </c>
      <c r="O13" s="1"/>
      <c r="P13" s="21">
        <v>1135</v>
      </c>
      <c r="Q13" s="21">
        <v>1430</v>
      </c>
      <c r="R13" s="1"/>
      <c r="S13" s="1">
        <v>1</v>
      </c>
      <c r="T13" s="1"/>
      <c r="U13" s="1"/>
      <c r="V13" s="1"/>
      <c r="W13" s="1"/>
      <c r="X13" s="1"/>
      <c r="Y13" s="1"/>
      <c r="Z13" s="1"/>
      <c r="AA13" s="1"/>
      <c r="AB13" s="1">
        <v>1</v>
      </c>
      <c r="AC13" s="1">
        <v>1</v>
      </c>
      <c r="AD13" s="1">
        <v>1</v>
      </c>
      <c r="AE13" s="1"/>
      <c r="AF13" s="1">
        <v>1</v>
      </c>
      <c r="AG13" s="1"/>
      <c r="AH13" s="1"/>
      <c r="AI13" s="1"/>
      <c r="AJ13" s="1"/>
      <c r="AK13" s="1"/>
      <c r="AL13" s="1"/>
      <c r="AM13" s="30" t="s">
        <v>111</v>
      </c>
    </row>
    <row r="14" spans="1:39" x14ac:dyDescent="0.25">
      <c r="A14" s="17">
        <v>41139</v>
      </c>
      <c r="B14" s="1" t="s">
        <v>106</v>
      </c>
      <c r="C14" s="1" t="s">
        <v>139</v>
      </c>
      <c r="D14" s="1"/>
      <c r="E14" s="1"/>
      <c r="F14" s="1"/>
      <c r="G14" s="1">
        <v>1</v>
      </c>
      <c r="H14" s="1"/>
      <c r="I14" s="1"/>
      <c r="J14" s="1"/>
      <c r="K14" s="1"/>
      <c r="L14" s="1"/>
      <c r="M14" s="1"/>
      <c r="N14" s="1">
        <v>2</v>
      </c>
      <c r="O14" s="1"/>
      <c r="P14" s="21"/>
      <c r="Q14" s="21">
        <v>1140</v>
      </c>
      <c r="R14" s="1"/>
      <c r="S14" s="1">
        <v>1</v>
      </c>
      <c r="T14" s="1"/>
      <c r="U14" s="1"/>
      <c r="V14" s="1"/>
      <c r="W14" s="1"/>
      <c r="X14" s="1"/>
      <c r="Y14" s="1"/>
      <c r="Z14" s="1"/>
      <c r="AA14" s="1"/>
      <c r="AB14" s="1">
        <v>1</v>
      </c>
      <c r="AC14" s="1"/>
      <c r="AD14" s="1">
        <v>1</v>
      </c>
      <c r="AE14" s="1"/>
      <c r="AF14" s="1">
        <v>1</v>
      </c>
      <c r="AG14" s="1"/>
      <c r="AH14" s="1"/>
      <c r="AI14" s="1"/>
      <c r="AJ14" s="1"/>
      <c r="AK14" s="1"/>
      <c r="AL14" s="1"/>
      <c r="AM14" s="1"/>
    </row>
    <row r="15" spans="1:39" x14ac:dyDescent="0.25">
      <c r="A15" s="17">
        <v>41139</v>
      </c>
      <c r="B15" s="1" t="s">
        <v>106</v>
      </c>
      <c r="C15" s="1" t="s">
        <v>139</v>
      </c>
      <c r="D15" s="1"/>
      <c r="E15" s="1"/>
      <c r="F15" s="1"/>
      <c r="G15" s="1">
        <v>2</v>
      </c>
      <c r="H15" s="1"/>
      <c r="I15" s="1"/>
      <c r="J15" s="1"/>
      <c r="K15" s="1"/>
      <c r="L15" s="1"/>
      <c r="M15" s="1"/>
      <c r="N15" s="1">
        <v>2</v>
      </c>
      <c r="O15" s="1"/>
      <c r="P15" s="21">
        <v>1200</v>
      </c>
      <c r="Q15" s="21">
        <v>1400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>
        <v>1</v>
      </c>
      <c r="AE15" s="1"/>
      <c r="AF15" s="1"/>
      <c r="AG15" s="1"/>
      <c r="AH15" s="1"/>
      <c r="AI15" s="1"/>
      <c r="AJ15" s="1"/>
      <c r="AK15" s="1">
        <v>1</v>
      </c>
      <c r="AL15" s="1"/>
      <c r="AM15" s="30" t="s">
        <v>137</v>
      </c>
    </row>
    <row r="16" spans="1:39" x14ac:dyDescent="0.25">
      <c r="A16" s="17">
        <v>41139</v>
      </c>
      <c r="B16" s="1" t="s">
        <v>106</v>
      </c>
      <c r="C16" s="1" t="s">
        <v>139</v>
      </c>
      <c r="D16" s="15">
        <v>1</v>
      </c>
      <c r="E16" s="15"/>
      <c r="F16" s="15"/>
      <c r="G16" s="15"/>
      <c r="H16" s="15"/>
      <c r="I16" s="15"/>
      <c r="J16" s="15"/>
      <c r="K16" s="15"/>
      <c r="L16" s="15">
        <v>50</v>
      </c>
      <c r="M16" s="15">
        <v>1</v>
      </c>
      <c r="N16" s="15">
        <v>2</v>
      </c>
      <c r="O16" s="15" t="s">
        <v>50</v>
      </c>
      <c r="P16" s="26">
        <v>1400</v>
      </c>
      <c r="Q16" s="26"/>
      <c r="R16" s="15">
        <v>1</v>
      </c>
      <c r="S16" s="15"/>
      <c r="T16" s="15"/>
      <c r="U16" s="15"/>
      <c r="V16" s="15"/>
      <c r="W16" s="15"/>
      <c r="X16" s="15"/>
      <c r="Y16" s="15"/>
      <c r="Z16" s="15"/>
      <c r="AA16" s="15"/>
      <c r="AB16" s="15">
        <v>1</v>
      </c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x14ac:dyDescent="0.25">
      <c r="A17" s="17">
        <v>41139</v>
      </c>
      <c r="B17" s="1" t="s">
        <v>106</v>
      </c>
      <c r="C17" s="1" t="s">
        <v>139</v>
      </c>
      <c r="D17" s="1"/>
      <c r="E17" s="1"/>
      <c r="F17" s="1"/>
      <c r="G17" s="1"/>
      <c r="H17" s="1">
        <v>2</v>
      </c>
      <c r="I17" s="1"/>
      <c r="J17" s="1"/>
      <c r="K17" s="1"/>
      <c r="L17" s="1"/>
      <c r="M17" s="1"/>
      <c r="N17" s="1">
        <v>5</v>
      </c>
      <c r="O17" s="1"/>
      <c r="P17" s="21">
        <v>1450</v>
      </c>
      <c r="Q17" s="2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>
        <v>1</v>
      </c>
      <c r="AE17" s="1">
        <v>1</v>
      </c>
      <c r="AF17" s="1">
        <v>1</v>
      </c>
      <c r="AG17" s="1"/>
      <c r="AH17" s="1"/>
      <c r="AI17" s="1"/>
      <c r="AJ17" s="1"/>
      <c r="AK17" s="1"/>
      <c r="AL17" s="1"/>
      <c r="AM17" s="30" t="s">
        <v>126</v>
      </c>
    </row>
    <row r="18" spans="1:39" s="110" customFormat="1" x14ac:dyDescent="0.25">
      <c r="A18" s="17">
        <v>41139</v>
      </c>
      <c r="B18" s="1" t="s">
        <v>106</v>
      </c>
      <c r="C18" s="1" t="s">
        <v>139</v>
      </c>
      <c r="D18" s="15">
        <v>1</v>
      </c>
      <c r="E18" s="15"/>
      <c r="F18" s="15"/>
      <c r="G18" s="15"/>
      <c r="H18" s="15"/>
      <c r="I18" s="15"/>
      <c r="J18" s="15"/>
      <c r="K18" s="15"/>
      <c r="L18" s="15">
        <v>9.9</v>
      </c>
      <c r="M18" s="15">
        <v>1</v>
      </c>
      <c r="N18" s="15">
        <v>2</v>
      </c>
      <c r="O18" s="15" t="s">
        <v>50</v>
      </c>
      <c r="P18" s="26"/>
      <c r="Q18" s="26">
        <v>1550</v>
      </c>
      <c r="R18" s="15"/>
      <c r="S18" s="15">
        <v>1</v>
      </c>
      <c r="T18" s="15"/>
      <c r="U18" s="15"/>
      <c r="V18" s="15"/>
      <c r="W18" s="15"/>
      <c r="X18" s="15"/>
      <c r="Y18" s="15"/>
      <c r="Z18" s="15"/>
      <c r="AA18" s="15"/>
      <c r="AB18" s="15">
        <v>1</v>
      </c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x14ac:dyDescent="0.25">
      <c r="A19" s="17">
        <v>41139</v>
      </c>
      <c r="B19" s="1" t="s">
        <v>106</v>
      </c>
      <c r="C19" s="1" t="s">
        <v>139</v>
      </c>
      <c r="D19" s="1">
        <v>1</v>
      </c>
      <c r="E19" s="1"/>
      <c r="F19" s="1"/>
      <c r="G19" s="1"/>
      <c r="H19" s="1"/>
      <c r="I19" s="1"/>
      <c r="J19" s="1"/>
      <c r="K19" s="1"/>
      <c r="L19" s="1">
        <v>30</v>
      </c>
      <c r="M19" s="1">
        <v>1</v>
      </c>
      <c r="N19" s="1">
        <v>2</v>
      </c>
      <c r="O19" s="1" t="s">
        <v>154</v>
      </c>
      <c r="P19" s="21">
        <v>1630</v>
      </c>
      <c r="Q19" s="2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>
        <v>1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4" customFormat="1" x14ac:dyDescent="0.25">
      <c r="A20" s="7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53"/>
      <c r="Q20" s="53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 x14ac:dyDescent="0.25">
      <c r="A21" s="17">
        <v>41140</v>
      </c>
      <c r="B21" s="30" t="s">
        <v>112</v>
      </c>
      <c r="C21" s="30" t="s">
        <v>113</v>
      </c>
      <c r="D21" s="1"/>
      <c r="E21" s="1"/>
      <c r="F21" s="1"/>
      <c r="G21" s="1">
        <v>2</v>
      </c>
      <c r="H21" s="1"/>
      <c r="I21" s="1"/>
      <c r="J21" s="1"/>
      <c r="K21" s="1"/>
      <c r="L21" s="1"/>
      <c r="M21" s="1"/>
      <c r="N21" s="1">
        <v>2</v>
      </c>
      <c r="O21" s="1"/>
      <c r="P21" s="21">
        <v>930</v>
      </c>
      <c r="Q21" s="2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30" t="s">
        <v>111</v>
      </c>
    </row>
    <row r="22" spans="1:39" x14ac:dyDescent="0.25">
      <c r="A22" s="17">
        <v>41140</v>
      </c>
      <c r="B22" s="30" t="s">
        <v>112</v>
      </c>
      <c r="C22" s="30" t="s">
        <v>113</v>
      </c>
      <c r="D22" s="1"/>
      <c r="E22" s="1"/>
      <c r="F22" s="1"/>
      <c r="G22" s="1">
        <v>1</v>
      </c>
      <c r="H22" s="1"/>
      <c r="I22" s="1"/>
      <c r="J22" s="1"/>
      <c r="K22" s="1"/>
      <c r="L22" s="1"/>
      <c r="M22" s="1"/>
      <c r="N22" s="1">
        <v>1</v>
      </c>
      <c r="O22" s="1"/>
      <c r="P22" s="21">
        <v>1015</v>
      </c>
      <c r="Q22" s="21">
        <v>1315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30" t="s">
        <v>111</v>
      </c>
    </row>
    <row r="23" spans="1:39" x14ac:dyDescent="0.25">
      <c r="A23" s="17">
        <v>41140</v>
      </c>
      <c r="B23" s="30" t="s">
        <v>112</v>
      </c>
      <c r="C23" s="30" t="s">
        <v>113</v>
      </c>
      <c r="D23" s="1"/>
      <c r="E23" s="1"/>
      <c r="F23" s="1"/>
      <c r="G23" s="1"/>
      <c r="H23" s="1">
        <v>1</v>
      </c>
      <c r="I23" s="1"/>
      <c r="J23" s="1"/>
      <c r="K23" s="1"/>
      <c r="L23" s="1"/>
      <c r="M23" s="1"/>
      <c r="N23" s="1">
        <v>1</v>
      </c>
      <c r="O23" s="1"/>
      <c r="P23" s="21">
        <v>1020</v>
      </c>
      <c r="Q23" s="21">
        <v>1110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 t="s">
        <v>219</v>
      </c>
    </row>
    <row r="24" spans="1:39" x14ac:dyDescent="0.25">
      <c r="A24" s="17">
        <v>41140</v>
      </c>
      <c r="B24" s="30" t="s">
        <v>112</v>
      </c>
      <c r="C24" s="30" t="s">
        <v>113</v>
      </c>
      <c r="D24" s="1">
        <v>1</v>
      </c>
      <c r="E24" s="1"/>
      <c r="F24" s="1"/>
      <c r="G24" s="1"/>
      <c r="H24" s="1"/>
      <c r="I24" s="1"/>
      <c r="J24" s="1"/>
      <c r="K24" s="1"/>
      <c r="L24" s="1">
        <v>90</v>
      </c>
      <c r="M24" s="1"/>
      <c r="N24" s="1">
        <v>1</v>
      </c>
      <c r="O24" s="30" t="s">
        <v>50</v>
      </c>
      <c r="P24" s="21">
        <v>1110</v>
      </c>
      <c r="Q24" s="2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>
        <v>1</v>
      </c>
      <c r="AE24" s="1">
        <v>1</v>
      </c>
      <c r="AF24" s="1">
        <v>1</v>
      </c>
      <c r="AG24" s="1"/>
      <c r="AH24" s="1"/>
      <c r="AI24" s="1"/>
      <c r="AJ24" s="1"/>
      <c r="AK24" s="1"/>
      <c r="AL24" s="1"/>
      <c r="AM24" s="30" t="s">
        <v>111</v>
      </c>
    </row>
    <row r="25" spans="1:39" x14ac:dyDescent="0.25">
      <c r="A25" s="17">
        <v>41140</v>
      </c>
      <c r="B25" s="30" t="s">
        <v>112</v>
      </c>
      <c r="C25" s="30" t="s">
        <v>113</v>
      </c>
      <c r="D25" s="1"/>
      <c r="E25" s="1"/>
      <c r="F25" s="1"/>
      <c r="G25" s="1"/>
      <c r="H25" s="1">
        <v>4</v>
      </c>
      <c r="I25" s="1"/>
      <c r="J25" s="1"/>
      <c r="K25" s="1"/>
      <c r="L25" s="1"/>
      <c r="M25" s="1"/>
      <c r="N25" s="1">
        <v>4</v>
      </c>
      <c r="O25" s="1"/>
      <c r="P25" s="21">
        <v>1110</v>
      </c>
      <c r="Q25" s="2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>
        <v>1</v>
      </c>
      <c r="AE25" s="1"/>
      <c r="AF25" s="1">
        <v>1</v>
      </c>
      <c r="AG25" s="1"/>
      <c r="AH25" s="1"/>
      <c r="AI25" s="1"/>
      <c r="AJ25" s="1"/>
      <c r="AK25" s="1"/>
      <c r="AL25" s="1"/>
      <c r="AM25" s="1" t="s">
        <v>219</v>
      </c>
    </row>
    <row r="26" spans="1:39" x14ac:dyDescent="0.25">
      <c r="A26" s="17">
        <v>41140</v>
      </c>
      <c r="B26" s="30" t="s">
        <v>112</v>
      </c>
      <c r="C26" s="30" t="s">
        <v>113</v>
      </c>
      <c r="D26" s="1"/>
      <c r="E26" s="1"/>
      <c r="F26" s="1"/>
      <c r="G26" s="1"/>
      <c r="H26" s="1">
        <v>2</v>
      </c>
      <c r="I26" s="1"/>
      <c r="J26" s="1"/>
      <c r="K26" s="1"/>
      <c r="L26" s="1"/>
      <c r="M26" s="1"/>
      <c r="N26" s="1">
        <v>2</v>
      </c>
      <c r="O26" s="1"/>
      <c r="P26" s="21">
        <v>1111</v>
      </c>
      <c r="Q26" s="21">
        <v>1210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 t="s">
        <v>228</v>
      </c>
    </row>
    <row r="27" spans="1:39" x14ac:dyDescent="0.25">
      <c r="A27" s="17">
        <v>41140</v>
      </c>
      <c r="B27" s="30" t="s">
        <v>112</v>
      </c>
      <c r="C27" s="30" t="s">
        <v>113</v>
      </c>
      <c r="D27" s="1"/>
      <c r="E27" s="1"/>
      <c r="F27" s="1"/>
      <c r="G27" s="1"/>
      <c r="H27" s="1">
        <v>1</v>
      </c>
      <c r="I27" s="1"/>
      <c r="J27" s="1"/>
      <c r="K27" s="1"/>
      <c r="L27" s="1"/>
      <c r="M27" s="1"/>
      <c r="N27" s="1">
        <v>2</v>
      </c>
      <c r="O27" s="1"/>
      <c r="P27" s="21">
        <v>1125</v>
      </c>
      <c r="Q27" s="2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30" t="s">
        <v>192</v>
      </c>
    </row>
    <row r="28" spans="1:39" x14ac:dyDescent="0.25">
      <c r="A28" s="17">
        <v>41140</v>
      </c>
      <c r="B28" s="30" t="s">
        <v>112</v>
      </c>
      <c r="C28" s="30" t="s">
        <v>113</v>
      </c>
      <c r="D28" s="15">
        <v>1</v>
      </c>
      <c r="E28" s="15"/>
      <c r="F28" s="15"/>
      <c r="G28" s="15"/>
      <c r="H28" s="15"/>
      <c r="I28" s="15"/>
      <c r="J28" s="15"/>
      <c r="K28" s="15"/>
      <c r="L28" s="15">
        <v>8</v>
      </c>
      <c r="M28" s="15"/>
      <c r="N28" s="15">
        <v>2</v>
      </c>
      <c r="O28" s="71" t="s">
        <v>50</v>
      </c>
      <c r="P28" s="26">
        <v>1140</v>
      </c>
      <c r="Q28" s="26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71" t="s">
        <v>202</v>
      </c>
    </row>
    <row r="29" spans="1:39" x14ac:dyDescent="0.25">
      <c r="A29" s="17">
        <v>41140</v>
      </c>
      <c r="B29" s="30" t="s">
        <v>112</v>
      </c>
      <c r="C29" s="30" t="s">
        <v>113</v>
      </c>
      <c r="D29" s="1"/>
      <c r="E29" s="1"/>
      <c r="F29" s="1"/>
      <c r="G29" s="1"/>
      <c r="H29" s="1">
        <v>3</v>
      </c>
      <c r="I29" s="1"/>
      <c r="J29" s="1"/>
      <c r="K29" s="1"/>
      <c r="L29" s="1"/>
      <c r="M29" s="1"/>
      <c r="N29" s="1">
        <v>3</v>
      </c>
      <c r="O29" s="1"/>
      <c r="P29" s="21">
        <v>1155</v>
      </c>
      <c r="Q29" s="21"/>
      <c r="R29" s="1"/>
      <c r="S29" s="1">
        <v>1</v>
      </c>
      <c r="T29" s="1"/>
      <c r="U29" s="1"/>
      <c r="V29" s="1"/>
      <c r="W29" s="1">
        <v>1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 t="s">
        <v>219</v>
      </c>
    </row>
    <row r="30" spans="1:39" x14ac:dyDescent="0.25">
      <c r="A30" s="17">
        <v>41140</v>
      </c>
      <c r="B30" s="30" t="s">
        <v>112</v>
      </c>
      <c r="C30" s="30" t="s">
        <v>113</v>
      </c>
      <c r="D30" s="1">
        <v>1</v>
      </c>
      <c r="E30" s="1"/>
      <c r="F30" s="1"/>
      <c r="G30" s="1"/>
      <c r="H30" s="1"/>
      <c r="I30" s="1"/>
      <c r="J30" s="1"/>
      <c r="K30" s="1"/>
      <c r="L30" s="1">
        <v>4</v>
      </c>
      <c r="M30" s="1">
        <v>1</v>
      </c>
      <c r="N30" s="1">
        <v>3</v>
      </c>
      <c r="O30" s="30" t="s">
        <v>108</v>
      </c>
      <c r="P30" s="21">
        <v>1215</v>
      </c>
      <c r="Q30" s="2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>
        <v>1</v>
      </c>
      <c r="AE30" s="1"/>
      <c r="AF30" s="1">
        <v>1</v>
      </c>
      <c r="AG30" s="1"/>
      <c r="AH30" s="1"/>
      <c r="AI30" s="1"/>
      <c r="AJ30" s="1"/>
      <c r="AK30" s="1"/>
      <c r="AL30" s="1"/>
      <c r="AM30" s="30" t="s">
        <v>111</v>
      </c>
    </row>
    <row r="31" spans="1:39" x14ac:dyDescent="0.25">
      <c r="A31" s="17">
        <v>41140</v>
      </c>
      <c r="B31" s="30" t="s">
        <v>112</v>
      </c>
      <c r="C31" s="30" t="s">
        <v>113</v>
      </c>
      <c r="D31" s="1">
        <v>1</v>
      </c>
      <c r="E31" s="1"/>
      <c r="F31" s="1"/>
      <c r="G31" s="1"/>
      <c r="H31" s="1"/>
      <c r="I31" s="1"/>
      <c r="J31" s="1"/>
      <c r="K31" s="1"/>
      <c r="L31" s="1">
        <v>6</v>
      </c>
      <c r="M31" s="1">
        <v>1</v>
      </c>
      <c r="N31" s="1">
        <v>2</v>
      </c>
      <c r="O31" s="30" t="s">
        <v>50</v>
      </c>
      <c r="P31" s="21">
        <v>1220</v>
      </c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 t="s">
        <v>219</v>
      </c>
    </row>
    <row r="32" spans="1:39" x14ac:dyDescent="0.25">
      <c r="A32" s="17">
        <v>41140</v>
      </c>
      <c r="B32" s="30" t="s">
        <v>112</v>
      </c>
      <c r="C32" s="30" t="s">
        <v>113</v>
      </c>
      <c r="D32" s="1"/>
      <c r="E32" s="1"/>
      <c r="F32" s="1"/>
      <c r="G32" s="1"/>
      <c r="H32" s="1"/>
      <c r="I32" s="1"/>
      <c r="J32" s="1">
        <v>1</v>
      </c>
      <c r="K32" s="1"/>
      <c r="L32" s="1"/>
      <c r="M32" s="1"/>
      <c r="N32" s="1">
        <v>1</v>
      </c>
      <c r="O32" s="1"/>
      <c r="P32" s="21">
        <v>1240</v>
      </c>
      <c r="Q32" s="21">
        <v>1500</v>
      </c>
      <c r="R32" s="1"/>
      <c r="S32" s="1">
        <v>1</v>
      </c>
      <c r="T32" s="1"/>
      <c r="U32" s="1"/>
      <c r="V32" s="1"/>
      <c r="W32" s="1">
        <v>1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 t="s">
        <v>219</v>
      </c>
    </row>
    <row r="33" spans="1:39" x14ac:dyDescent="0.25">
      <c r="A33" s="17">
        <v>41140</v>
      </c>
      <c r="B33" s="30" t="s">
        <v>112</v>
      </c>
      <c r="C33" s="30" t="s">
        <v>113</v>
      </c>
      <c r="D33" s="1">
        <v>1</v>
      </c>
      <c r="E33" s="1"/>
      <c r="F33" s="1"/>
      <c r="G33" s="1"/>
      <c r="H33" s="1"/>
      <c r="I33" s="1"/>
      <c r="J33" s="1"/>
      <c r="K33" s="1"/>
      <c r="L33" s="1">
        <v>115</v>
      </c>
      <c r="M33" s="1"/>
      <c r="N33" s="1">
        <v>1</v>
      </c>
      <c r="O33" s="30" t="s">
        <v>50</v>
      </c>
      <c r="P33" s="21"/>
      <c r="Q33" s="21">
        <v>1340</v>
      </c>
      <c r="R33" s="1"/>
      <c r="S33" s="1">
        <v>1</v>
      </c>
      <c r="T33" s="1"/>
      <c r="U33" s="1"/>
      <c r="V33" s="1"/>
      <c r="W33" s="1">
        <v>1</v>
      </c>
      <c r="X33" s="1"/>
      <c r="Y33" s="1"/>
      <c r="Z33" s="1"/>
      <c r="AA33" s="1"/>
      <c r="AB33" s="1"/>
      <c r="AC33" s="1">
        <v>1</v>
      </c>
      <c r="AD33" s="1">
        <v>1</v>
      </c>
      <c r="AE33" s="1"/>
      <c r="AF33" s="1">
        <v>1</v>
      </c>
      <c r="AG33" s="1">
        <v>1</v>
      </c>
      <c r="AH33" s="1"/>
      <c r="AI33" s="1"/>
      <c r="AJ33" s="1"/>
      <c r="AK33" s="1"/>
      <c r="AL33" s="1"/>
      <c r="AM33" s="30" t="s">
        <v>111</v>
      </c>
    </row>
    <row r="34" spans="1:39" x14ac:dyDescent="0.25">
      <c r="A34" s="17">
        <v>41140</v>
      </c>
      <c r="B34" s="30" t="s">
        <v>112</v>
      </c>
      <c r="C34" s="30" t="s">
        <v>113</v>
      </c>
      <c r="D34" s="1">
        <v>1</v>
      </c>
      <c r="E34" s="1"/>
      <c r="F34" s="1"/>
      <c r="G34" s="1"/>
      <c r="H34" s="1"/>
      <c r="I34" s="1"/>
      <c r="J34" s="1"/>
      <c r="K34" s="1"/>
      <c r="L34" s="1">
        <v>90</v>
      </c>
      <c r="M34" s="1"/>
      <c r="N34" s="1">
        <v>2</v>
      </c>
      <c r="O34" s="30" t="s">
        <v>50</v>
      </c>
      <c r="P34" s="21">
        <v>1350</v>
      </c>
      <c r="Q34" s="2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30" t="s">
        <v>182</v>
      </c>
    </row>
    <row r="35" spans="1:39" x14ac:dyDescent="0.25">
      <c r="A35" s="17">
        <v>41140</v>
      </c>
      <c r="B35" s="30" t="s">
        <v>112</v>
      </c>
      <c r="C35" s="30" t="s">
        <v>113</v>
      </c>
      <c r="D35" s="1">
        <v>1</v>
      </c>
      <c r="E35" s="1"/>
      <c r="F35" s="1"/>
      <c r="G35" s="1"/>
      <c r="H35" s="1"/>
      <c r="I35" s="1"/>
      <c r="J35" s="1"/>
      <c r="K35" s="1"/>
      <c r="L35" s="1">
        <v>35</v>
      </c>
      <c r="M35" s="1"/>
      <c r="N35" s="1">
        <v>2</v>
      </c>
      <c r="O35" s="30" t="s">
        <v>50</v>
      </c>
      <c r="P35" s="21"/>
      <c r="Q35" s="21">
        <v>1415</v>
      </c>
      <c r="R35" s="1"/>
      <c r="S35" s="1">
        <v>1</v>
      </c>
      <c r="T35" s="1"/>
      <c r="U35" s="1"/>
      <c r="V35" s="1"/>
      <c r="W35" s="1">
        <v>1</v>
      </c>
      <c r="X35" s="1"/>
      <c r="Y35" s="1"/>
      <c r="Z35" s="1"/>
      <c r="AA35" s="1"/>
      <c r="AB35" s="1"/>
      <c r="AC35" s="1"/>
      <c r="AD35" s="1">
        <v>1</v>
      </c>
      <c r="AE35" s="1"/>
      <c r="AF35" s="1">
        <v>1</v>
      </c>
      <c r="AG35" s="1"/>
      <c r="AH35" s="1"/>
      <c r="AI35" s="1"/>
      <c r="AJ35" s="1"/>
      <c r="AK35" s="1"/>
      <c r="AL35" s="1"/>
      <c r="AM35" s="1" t="s">
        <v>219</v>
      </c>
    </row>
    <row r="36" spans="1:39" x14ac:dyDescent="0.25">
      <c r="A36" s="17">
        <v>41140</v>
      </c>
      <c r="B36" s="30" t="s">
        <v>112</v>
      </c>
      <c r="C36" s="30" t="s">
        <v>113</v>
      </c>
      <c r="D36" s="1">
        <v>1</v>
      </c>
      <c r="E36" s="1"/>
      <c r="F36" s="1"/>
      <c r="G36" s="1"/>
      <c r="H36" s="1"/>
      <c r="I36" s="1"/>
      <c r="J36" s="1"/>
      <c r="K36" s="1"/>
      <c r="L36" s="1">
        <v>115</v>
      </c>
      <c r="M36" s="1"/>
      <c r="N36" s="1">
        <v>4</v>
      </c>
      <c r="O36" s="30" t="s">
        <v>50</v>
      </c>
      <c r="P36" s="21"/>
      <c r="Q36" s="21">
        <v>1515</v>
      </c>
      <c r="R36" s="1"/>
      <c r="S36" s="1">
        <v>1</v>
      </c>
      <c r="T36" s="1"/>
      <c r="U36" s="1"/>
      <c r="V36" s="1"/>
      <c r="W36" s="1">
        <v>1</v>
      </c>
      <c r="X36" s="1"/>
      <c r="Y36" s="1"/>
      <c r="Z36" s="1"/>
      <c r="AA36" s="1"/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/>
      <c r="AK36" s="1"/>
      <c r="AL36" s="1"/>
      <c r="AM36" s="1" t="s">
        <v>219</v>
      </c>
    </row>
    <row r="37" spans="1:39" s="54" customFormat="1" x14ac:dyDescent="0.25">
      <c r="A37" s="7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53"/>
      <c r="Q37" s="53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1:39" x14ac:dyDescent="0.25">
      <c r="A38" s="17">
        <v>41141</v>
      </c>
      <c r="B38" s="30" t="s">
        <v>138</v>
      </c>
      <c r="C38" s="30" t="s">
        <v>135</v>
      </c>
      <c r="D38" s="1"/>
      <c r="E38" s="1"/>
      <c r="F38" s="1"/>
      <c r="G38" s="1"/>
      <c r="H38" s="1"/>
      <c r="I38" s="1"/>
      <c r="J38" s="1">
        <v>1</v>
      </c>
      <c r="K38" s="1"/>
      <c r="L38" s="1"/>
      <c r="M38" s="1"/>
      <c r="N38" s="1">
        <v>3</v>
      </c>
      <c r="O38" s="30" t="s">
        <v>50</v>
      </c>
      <c r="P38" s="21">
        <v>1150</v>
      </c>
      <c r="Q38" s="2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 t="s">
        <v>219</v>
      </c>
    </row>
    <row r="39" spans="1:39" x14ac:dyDescent="0.25">
      <c r="A39" s="17">
        <v>41141</v>
      </c>
      <c r="B39" s="30" t="s">
        <v>138</v>
      </c>
      <c r="C39" s="30" t="s">
        <v>135</v>
      </c>
      <c r="D39" s="1"/>
      <c r="E39" s="1"/>
      <c r="F39" s="1"/>
      <c r="G39" s="1">
        <v>2</v>
      </c>
      <c r="H39" s="1"/>
      <c r="I39" s="1"/>
      <c r="J39" s="1"/>
      <c r="K39" s="1"/>
      <c r="L39" s="1"/>
      <c r="M39" s="1"/>
      <c r="N39" s="1">
        <v>4</v>
      </c>
      <c r="O39" s="1"/>
      <c r="P39" s="21"/>
      <c r="Q39" s="21">
        <v>1154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>
        <v>1</v>
      </c>
      <c r="AE39" s="1">
        <v>1</v>
      </c>
      <c r="AF39" s="1"/>
      <c r="AG39" s="1"/>
      <c r="AH39" s="1"/>
      <c r="AI39" s="1"/>
      <c r="AJ39" s="1"/>
      <c r="AK39" s="1"/>
      <c r="AL39" s="1"/>
      <c r="AM39" s="30" t="s">
        <v>203</v>
      </c>
    </row>
    <row r="40" spans="1:39" x14ac:dyDescent="0.25">
      <c r="A40" s="17">
        <v>41141</v>
      </c>
      <c r="B40" s="30" t="s">
        <v>138</v>
      </c>
      <c r="C40" s="30" t="s">
        <v>135</v>
      </c>
      <c r="D40" s="15">
        <v>1</v>
      </c>
      <c r="E40" s="15"/>
      <c r="F40" s="15"/>
      <c r="G40" s="15"/>
      <c r="H40" s="15"/>
      <c r="I40" s="15"/>
      <c r="J40" s="15"/>
      <c r="K40" s="15"/>
      <c r="L40" s="15">
        <v>15</v>
      </c>
      <c r="M40" s="15"/>
      <c r="N40" s="15">
        <v>2</v>
      </c>
      <c r="O40" s="71" t="s">
        <v>148</v>
      </c>
      <c r="P40" s="26"/>
      <c r="Q40" s="26">
        <v>1215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 t="s">
        <v>219</v>
      </c>
    </row>
    <row r="41" spans="1:39" x14ac:dyDescent="0.25">
      <c r="A41" s="17">
        <v>41141</v>
      </c>
      <c r="B41" s="30" t="s">
        <v>138</v>
      </c>
      <c r="C41" s="30" t="s">
        <v>135</v>
      </c>
      <c r="D41" s="1">
        <v>1</v>
      </c>
      <c r="E41" s="1"/>
      <c r="F41" s="1"/>
      <c r="G41" s="1"/>
      <c r="H41" s="1"/>
      <c r="I41" s="1"/>
      <c r="J41" s="1"/>
      <c r="K41" s="1"/>
      <c r="L41" s="1">
        <v>6</v>
      </c>
      <c r="M41" s="1"/>
      <c r="N41" s="1">
        <v>2</v>
      </c>
      <c r="O41" s="30" t="s">
        <v>50</v>
      </c>
      <c r="P41" s="21">
        <v>1320</v>
      </c>
      <c r="Q41" s="2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>
        <v>1</v>
      </c>
      <c r="AE41" s="1">
        <v>1</v>
      </c>
      <c r="AF41" s="1"/>
      <c r="AG41" s="1"/>
      <c r="AH41" s="1"/>
      <c r="AI41" s="1"/>
      <c r="AJ41" s="1"/>
      <c r="AK41" s="1"/>
      <c r="AL41" s="1"/>
      <c r="AM41" s="30" t="s">
        <v>111</v>
      </c>
    </row>
    <row r="42" spans="1:39" x14ac:dyDescent="0.25">
      <c r="A42" s="17">
        <v>41141</v>
      </c>
      <c r="B42" s="30" t="s">
        <v>138</v>
      </c>
      <c r="C42" s="30" t="s">
        <v>135</v>
      </c>
      <c r="D42" s="1"/>
      <c r="E42" s="1"/>
      <c r="F42" s="1"/>
      <c r="G42" s="1"/>
      <c r="H42" s="1">
        <v>2</v>
      </c>
      <c r="I42" s="1"/>
      <c r="J42" s="1"/>
      <c r="K42" s="1"/>
      <c r="L42" s="1"/>
      <c r="M42" s="1"/>
      <c r="N42" s="1">
        <v>2</v>
      </c>
      <c r="O42" s="1"/>
      <c r="P42" s="21"/>
      <c r="Q42" s="21">
        <v>1335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>
        <v>1</v>
      </c>
      <c r="AD42" s="1">
        <v>1</v>
      </c>
      <c r="AE42" s="1">
        <v>1</v>
      </c>
      <c r="AF42" s="1">
        <v>1</v>
      </c>
      <c r="AG42" s="1"/>
      <c r="AH42" s="1"/>
      <c r="AI42" s="1"/>
      <c r="AJ42" s="1"/>
      <c r="AK42" s="1"/>
      <c r="AL42" s="1"/>
      <c r="AM42" s="30" t="s">
        <v>111</v>
      </c>
    </row>
    <row r="43" spans="1:39" x14ac:dyDescent="0.25">
      <c r="A43" s="17">
        <v>41141</v>
      </c>
      <c r="B43" s="30" t="s">
        <v>138</v>
      </c>
      <c r="C43" s="30" t="s">
        <v>135</v>
      </c>
      <c r="D43" s="1"/>
      <c r="E43" s="1"/>
      <c r="F43" s="1"/>
      <c r="G43" s="1"/>
      <c r="H43" s="1">
        <v>2</v>
      </c>
      <c r="I43" s="1"/>
      <c r="J43" s="1"/>
      <c r="K43" s="1"/>
      <c r="L43" s="1"/>
      <c r="M43" s="1"/>
      <c r="N43" s="1">
        <v>2</v>
      </c>
      <c r="O43" s="1"/>
      <c r="P43" s="21">
        <v>1347</v>
      </c>
      <c r="Q43" s="2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>
        <v>1</v>
      </c>
      <c r="AE43" s="1">
        <v>1</v>
      </c>
      <c r="AF43" s="1"/>
      <c r="AG43" s="1"/>
      <c r="AH43" s="1"/>
      <c r="AI43" s="1"/>
      <c r="AJ43" s="1"/>
      <c r="AK43" s="1">
        <v>1</v>
      </c>
      <c r="AL43" s="1"/>
      <c r="AM43" s="30" t="s">
        <v>126</v>
      </c>
    </row>
    <row r="44" spans="1:39" x14ac:dyDescent="0.25">
      <c r="A44" s="17">
        <v>41141</v>
      </c>
      <c r="B44" s="30" t="s">
        <v>138</v>
      </c>
      <c r="C44" s="30" t="s">
        <v>135</v>
      </c>
      <c r="D44" s="1"/>
      <c r="E44" s="1"/>
      <c r="F44" s="1"/>
      <c r="G44" s="1"/>
      <c r="H44" s="1">
        <v>2</v>
      </c>
      <c r="I44" s="1"/>
      <c r="J44" s="1"/>
      <c r="K44" s="1"/>
      <c r="L44" s="1"/>
      <c r="M44" s="1"/>
      <c r="N44" s="1">
        <v>2</v>
      </c>
      <c r="O44" s="1"/>
      <c r="P44" s="21">
        <v>1406</v>
      </c>
      <c r="Q44" s="2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>
        <v>1</v>
      </c>
      <c r="AE44" s="1">
        <v>1</v>
      </c>
      <c r="AF44" s="1"/>
      <c r="AG44" s="1"/>
      <c r="AH44" s="1"/>
      <c r="AI44" s="1"/>
      <c r="AJ44" s="1"/>
      <c r="AK44" s="1"/>
      <c r="AL44" s="1"/>
      <c r="AM44" s="30" t="s">
        <v>126</v>
      </c>
    </row>
    <row r="45" spans="1:39" x14ac:dyDescent="0.25">
      <c r="A45" s="17">
        <v>41141</v>
      </c>
      <c r="B45" s="30" t="s">
        <v>138</v>
      </c>
      <c r="C45" s="30" t="s">
        <v>135</v>
      </c>
      <c r="D45" s="1"/>
      <c r="E45" s="1"/>
      <c r="F45" s="1"/>
      <c r="G45" s="1">
        <v>1</v>
      </c>
      <c r="H45" s="1"/>
      <c r="I45" s="1"/>
      <c r="J45" s="1"/>
      <c r="K45" s="1"/>
      <c r="L45" s="1"/>
      <c r="M45" s="1"/>
      <c r="N45" s="1">
        <v>2</v>
      </c>
      <c r="O45" s="1"/>
      <c r="P45" s="21">
        <v>1406</v>
      </c>
      <c r="Q45" s="2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 t="s">
        <v>219</v>
      </c>
    </row>
    <row r="46" spans="1:39" s="54" customFormat="1" x14ac:dyDescent="0.25">
      <c r="A46" s="73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53"/>
      <c r="Q46" s="53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1:39" s="110" customFormat="1" x14ac:dyDescent="0.25">
      <c r="A47" s="19">
        <v>41143</v>
      </c>
      <c r="B47" s="71" t="s">
        <v>116</v>
      </c>
      <c r="C47" s="71" t="s">
        <v>113</v>
      </c>
      <c r="D47" s="15">
        <v>1</v>
      </c>
      <c r="E47" s="15"/>
      <c r="F47" s="15"/>
      <c r="G47" s="15"/>
      <c r="H47" s="15"/>
      <c r="I47" s="15"/>
      <c r="J47" s="15"/>
      <c r="K47" s="15"/>
      <c r="L47" s="15">
        <v>20</v>
      </c>
      <c r="M47" s="15">
        <v>1</v>
      </c>
      <c r="N47" s="15">
        <v>2</v>
      </c>
      <c r="O47" s="71" t="s">
        <v>50</v>
      </c>
      <c r="P47" s="26">
        <v>820</v>
      </c>
      <c r="Q47" s="26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>
        <v>1</v>
      </c>
      <c r="AE47" s="15">
        <v>1</v>
      </c>
      <c r="AF47" s="15"/>
      <c r="AG47" s="15"/>
      <c r="AH47" s="15"/>
      <c r="AI47" s="15"/>
      <c r="AJ47" s="15"/>
      <c r="AK47" s="15"/>
      <c r="AL47" s="15"/>
      <c r="AM47" s="71" t="s">
        <v>204</v>
      </c>
    </row>
    <row r="48" spans="1:39" x14ac:dyDescent="0.25">
      <c r="A48" s="19">
        <v>41143</v>
      </c>
      <c r="B48" s="71" t="s">
        <v>116</v>
      </c>
      <c r="C48" s="71" t="s">
        <v>113</v>
      </c>
      <c r="D48" s="1">
        <v>1</v>
      </c>
      <c r="E48" s="1"/>
      <c r="F48" s="1"/>
      <c r="G48" s="1"/>
      <c r="H48" s="1"/>
      <c r="I48" s="1"/>
      <c r="J48" s="1"/>
      <c r="K48" s="1"/>
      <c r="L48" s="1">
        <v>50</v>
      </c>
      <c r="M48" s="1">
        <v>1</v>
      </c>
      <c r="N48" s="1">
        <v>2</v>
      </c>
      <c r="O48" s="30" t="s">
        <v>50</v>
      </c>
      <c r="P48" s="21"/>
      <c r="Q48" s="21">
        <v>1040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30" t="s">
        <v>111</v>
      </c>
    </row>
    <row r="49" spans="1:39" x14ac:dyDescent="0.25">
      <c r="A49" s="19">
        <v>41143</v>
      </c>
      <c r="B49" s="71" t="s">
        <v>116</v>
      </c>
      <c r="C49" s="71" t="s">
        <v>113</v>
      </c>
      <c r="D49" s="1"/>
      <c r="E49" s="1"/>
      <c r="F49" s="1"/>
      <c r="G49" s="1">
        <v>1</v>
      </c>
      <c r="H49" s="1"/>
      <c r="I49" s="1"/>
      <c r="J49" s="1"/>
      <c r="K49" s="1"/>
      <c r="L49" s="1"/>
      <c r="M49" s="1"/>
      <c r="N49" s="1">
        <v>2</v>
      </c>
      <c r="O49" s="1"/>
      <c r="P49" s="21">
        <v>1055</v>
      </c>
      <c r="Q49" s="21">
        <v>1500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30" t="s">
        <v>111</v>
      </c>
    </row>
    <row r="50" spans="1:39" x14ac:dyDescent="0.25">
      <c r="A50" s="19">
        <v>41143</v>
      </c>
      <c r="B50" s="71" t="s">
        <v>116</v>
      </c>
      <c r="C50" s="71" t="s">
        <v>113</v>
      </c>
      <c r="D50" s="1"/>
      <c r="E50" s="1"/>
      <c r="F50" s="1"/>
      <c r="G50" s="1">
        <v>1</v>
      </c>
      <c r="H50" s="1"/>
      <c r="I50" s="1"/>
      <c r="J50" s="1"/>
      <c r="K50" s="1"/>
      <c r="L50" s="1"/>
      <c r="M50" s="1"/>
      <c r="N50" s="1">
        <v>2</v>
      </c>
      <c r="O50" s="1"/>
      <c r="P50" s="21">
        <v>1101</v>
      </c>
      <c r="Q50" s="21">
        <v>1500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 t="s">
        <v>219</v>
      </c>
    </row>
    <row r="51" spans="1:39" x14ac:dyDescent="0.25">
      <c r="A51" s="19">
        <v>41143</v>
      </c>
      <c r="B51" s="71" t="s">
        <v>116</v>
      </c>
      <c r="C51" s="71" t="s">
        <v>113</v>
      </c>
      <c r="D51" s="1"/>
      <c r="E51" s="1"/>
      <c r="F51" s="1"/>
      <c r="G51" s="1"/>
      <c r="H51" s="1">
        <v>2</v>
      </c>
      <c r="I51" s="1"/>
      <c r="J51" s="1"/>
      <c r="K51" s="1"/>
      <c r="L51" s="1"/>
      <c r="M51" s="1"/>
      <c r="N51" s="1">
        <v>2</v>
      </c>
      <c r="O51" s="1"/>
      <c r="P51" s="21">
        <v>1155</v>
      </c>
      <c r="Q51" s="21">
        <v>1500</v>
      </c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>
        <v>1</v>
      </c>
      <c r="AE51" s="1"/>
      <c r="AF51" s="1">
        <v>1</v>
      </c>
      <c r="AG51" s="1"/>
      <c r="AH51" s="1"/>
      <c r="AI51" s="1"/>
      <c r="AJ51" s="1"/>
      <c r="AK51" s="1"/>
      <c r="AL51" s="1"/>
      <c r="AM51" s="30" t="s">
        <v>126</v>
      </c>
    </row>
    <row r="52" spans="1:39" x14ac:dyDescent="0.25">
      <c r="A52" s="19">
        <v>41143</v>
      </c>
      <c r="B52" s="71" t="s">
        <v>116</v>
      </c>
      <c r="C52" s="71" t="s">
        <v>113</v>
      </c>
      <c r="D52" s="15">
        <v>1</v>
      </c>
      <c r="E52" s="15"/>
      <c r="F52" s="15"/>
      <c r="G52" s="15"/>
      <c r="H52" s="15"/>
      <c r="I52" s="15"/>
      <c r="J52" s="15"/>
      <c r="K52" s="15"/>
      <c r="L52" s="15">
        <v>25</v>
      </c>
      <c r="M52" s="15"/>
      <c r="N52" s="15">
        <v>2</v>
      </c>
      <c r="O52" s="71" t="s">
        <v>50</v>
      </c>
      <c r="P52" s="26">
        <v>1230</v>
      </c>
      <c r="Q52" s="26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>
        <v>1</v>
      </c>
      <c r="AE52" s="15"/>
      <c r="AF52" s="15"/>
      <c r="AG52" s="15"/>
      <c r="AH52" s="15"/>
      <c r="AI52" s="15"/>
      <c r="AJ52" s="15"/>
      <c r="AK52" s="15">
        <v>1</v>
      </c>
      <c r="AL52" s="15"/>
      <c r="AM52" s="15" t="s">
        <v>219</v>
      </c>
    </row>
    <row r="53" spans="1:39" x14ac:dyDescent="0.25">
      <c r="A53" s="13" t="s">
        <v>85</v>
      </c>
      <c r="B53" s="13"/>
      <c r="C53" s="11"/>
      <c r="D53" s="12">
        <f t="shared" ref="D53:J53" si="0">SUM(D5:D52)</f>
        <v>20</v>
      </c>
      <c r="E53" s="12">
        <f t="shared" si="0"/>
        <v>0</v>
      </c>
      <c r="F53" s="12">
        <f t="shared" si="0"/>
        <v>0</v>
      </c>
      <c r="G53" s="12">
        <f t="shared" si="0"/>
        <v>12</v>
      </c>
      <c r="H53" s="12">
        <f t="shared" si="0"/>
        <v>29</v>
      </c>
      <c r="I53" s="12">
        <f t="shared" si="0"/>
        <v>0</v>
      </c>
      <c r="J53" s="12">
        <f t="shared" si="0"/>
        <v>2</v>
      </c>
      <c r="K53" s="12">
        <f>SUM(D53:J53)</f>
        <v>63</v>
      </c>
      <c r="L53" s="12">
        <f>AVERAGE(L5:L52)</f>
        <v>46.195</v>
      </c>
      <c r="M53" s="12">
        <f>SUM(M5:M52)</f>
        <v>8</v>
      </c>
      <c r="N53" s="12">
        <f>SUM(N5:N52)</f>
        <v>105</v>
      </c>
      <c r="O53" s="12"/>
      <c r="P53" s="50">
        <f>COUNT(P5:P52)</f>
        <v>35</v>
      </c>
      <c r="Q53" s="50">
        <f>COUNT(Q5:Q52)</f>
        <v>23</v>
      </c>
      <c r="R53" s="12">
        <f t="shared" ref="R53:AL53" si="1">SUM(R5:R52)</f>
        <v>2</v>
      </c>
      <c r="S53" s="12">
        <f t="shared" si="1"/>
        <v>11</v>
      </c>
      <c r="T53" s="12">
        <f t="shared" si="1"/>
        <v>0</v>
      </c>
      <c r="U53" s="12">
        <f t="shared" si="1"/>
        <v>0</v>
      </c>
      <c r="V53" s="12">
        <f t="shared" si="1"/>
        <v>0</v>
      </c>
      <c r="W53" s="12">
        <f t="shared" si="1"/>
        <v>5</v>
      </c>
      <c r="X53" s="12">
        <f t="shared" si="1"/>
        <v>0</v>
      </c>
      <c r="Y53" s="12">
        <f t="shared" si="1"/>
        <v>0</v>
      </c>
      <c r="Z53" s="12">
        <f t="shared" si="1"/>
        <v>0</v>
      </c>
      <c r="AA53" s="12">
        <f t="shared" si="1"/>
        <v>0</v>
      </c>
      <c r="AB53" s="12">
        <f t="shared" si="1"/>
        <v>8</v>
      </c>
      <c r="AC53" s="12">
        <f t="shared" si="1"/>
        <v>5</v>
      </c>
      <c r="AD53" s="12">
        <f t="shared" si="1"/>
        <v>26</v>
      </c>
      <c r="AE53" s="12">
        <f t="shared" si="1"/>
        <v>10</v>
      </c>
      <c r="AF53" s="12">
        <f t="shared" si="1"/>
        <v>17</v>
      </c>
      <c r="AG53" s="12">
        <f t="shared" si="1"/>
        <v>2</v>
      </c>
      <c r="AH53" s="12">
        <f t="shared" si="1"/>
        <v>0</v>
      </c>
      <c r="AI53" s="12">
        <f t="shared" si="1"/>
        <v>0</v>
      </c>
      <c r="AJ53" s="12">
        <f t="shared" si="1"/>
        <v>0</v>
      </c>
      <c r="AK53" s="12">
        <f t="shared" si="1"/>
        <v>4</v>
      </c>
      <c r="AL53" s="12">
        <f t="shared" si="1"/>
        <v>0</v>
      </c>
      <c r="AM53" s="12"/>
    </row>
    <row r="54" spans="1:39" ht="12" customHeight="1" x14ac:dyDescent="0.25">
      <c r="L54" t="s">
        <v>48</v>
      </c>
      <c r="N54">
        <f>COUNT(N5:N52)</f>
        <v>45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2"/>
  <sheetViews>
    <sheetView zoomScaleNormal="100" zoomScalePageLayoutView="200" workbookViewId="0">
      <pane xSplit="11" ySplit="4" topLeftCell="L47" activePane="bottomRight" state="frozen"/>
      <selection activeCell="E90" sqref="E90"/>
      <selection pane="topRight" activeCell="E90" sqref="E90"/>
      <selection pane="bottomLeft" activeCell="E90" sqref="E90"/>
      <selection pane="bottomRight" activeCell="AC61" sqref="AC61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2.44140625" customWidth="1"/>
    <col min="8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20" width="7.6640625" customWidth="1"/>
    <col min="21" max="21" width="5.109375" customWidth="1"/>
    <col min="22" max="22" width="5.77734375" customWidth="1"/>
    <col min="23" max="23" width="5.4414062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0.3320312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10" t="s">
        <v>118</v>
      </c>
      <c r="B1" s="10"/>
    </row>
    <row r="3" spans="1:39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101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103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x14ac:dyDescent="0.25">
      <c r="A5" s="17">
        <v>41144</v>
      </c>
      <c r="B5" s="30" t="s">
        <v>119</v>
      </c>
      <c r="C5" s="30" t="s">
        <v>120</v>
      </c>
      <c r="D5" s="15"/>
      <c r="E5" s="15"/>
      <c r="F5" s="15"/>
      <c r="G5" s="15">
        <v>1</v>
      </c>
      <c r="H5" s="15"/>
      <c r="I5" s="15"/>
      <c r="J5" s="15"/>
      <c r="K5" s="15"/>
      <c r="L5" s="15"/>
      <c r="M5" s="15"/>
      <c r="N5" s="15">
        <v>2</v>
      </c>
      <c r="O5" s="15"/>
      <c r="P5" s="26">
        <v>1030</v>
      </c>
      <c r="Q5" s="26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>
        <v>1</v>
      </c>
      <c r="AD5" s="15">
        <v>1</v>
      </c>
      <c r="AE5" s="15"/>
      <c r="AF5" s="15">
        <v>1</v>
      </c>
      <c r="AG5" s="15"/>
      <c r="AH5" s="15"/>
      <c r="AI5" s="15"/>
      <c r="AJ5" s="15"/>
      <c r="AK5" s="15"/>
      <c r="AL5" s="15"/>
      <c r="AM5" s="15"/>
    </row>
    <row r="6" spans="1:39" x14ac:dyDescent="0.25">
      <c r="A6" s="17">
        <v>41144</v>
      </c>
      <c r="B6" s="30" t="s">
        <v>119</v>
      </c>
      <c r="C6" s="30" t="s">
        <v>120</v>
      </c>
      <c r="D6" s="15"/>
      <c r="E6" s="15"/>
      <c r="F6" s="15"/>
      <c r="G6" s="15">
        <v>1</v>
      </c>
      <c r="H6" s="15"/>
      <c r="I6" s="15"/>
      <c r="J6" s="15"/>
      <c r="K6" s="15"/>
      <c r="L6" s="15"/>
      <c r="M6" s="15"/>
      <c r="N6" s="15">
        <v>2</v>
      </c>
      <c r="O6" s="15"/>
      <c r="P6" s="26">
        <v>1120</v>
      </c>
      <c r="Q6" s="26">
        <v>1533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>
        <v>1</v>
      </c>
      <c r="AE6" s="15">
        <v>1</v>
      </c>
      <c r="AF6" s="15"/>
      <c r="AG6" s="15"/>
      <c r="AH6" s="15"/>
      <c r="AI6" s="15"/>
      <c r="AJ6" s="15"/>
      <c r="AK6" s="15"/>
      <c r="AL6" s="15"/>
      <c r="AM6" s="15" t="s">
        <v>168</v>
      </c>
    </row>
    <row r="7" spans="1:39" x14ac:dyDescent="0.25">
      <c r="A7" s="17">
        <v>41144</v>
      </c>
      <c r="B7" s="30" t="s">
        <v>119</v>
      </c>
      <c r="C7" s="30" t="s">
        <v>120</v>
      </c>
      <c r="D7" s="15">
        <v>1</v>
      </c>
      <c r="E7" s="15"/>
      <c r="F7" s="15"/>
      <c r="G7" s="15"/>
      <c r="H7" s="15"/>
      <c r="I7" s="15"/>
      <c r="J7" s="15"/>
      <c r="K7" s="15"/>
      <c r="L7" s="15">
        <v>20</v>
      </c>
      <c r="M7" s="15"/>
      <c r="N7" s="15">
        <v>2</v>
      </c>
      <c r="O7" s="71" t="s">
        <v>108</v>
      </c>
      <c r="P7" s="26">
        <v>1201</v>
      </c>
      <c r="Q7" s="26"/>
      <c r="R7" s="15">
        <v>1</v>
      </c>
      <c r="S7" s="15"/>
      <c r="T7" s="15"/>
      <c r="U7" s="15"/>
      <c r="V7" s="15"/>
      <c r="W7" s="15">
        <v>1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x14ac:dyDescent="0.25">
      <c r="A8" s="17">
        <v>41144</v>
      </c>
      <c r="B8" s="30" t="s">
        <v>119</v>
      </c>
      <c r="C8" s="30" t="s">
        <v>120</v>
      </c>
      <c r="D8" s="15"/>
      <c r="E8" s="15"/>
      <c r="F8" s="15"/>
      <c r="G8" s="15">
        <v>1</v>
      </c>
      <c r="H8" s="15"/>
      <c r="I8" s="15"/>
      <c r="J8" s="15"/>
      <c r="K8" s="15"/>
      <c r="L8" s="15"/>
      <c r="M8" s="15"/>
      <c r="N8" s="15">
        <v>2</v>
      </c>
      <c r="O8" s="15"/>
      <c r="P8" s="26"/>
      <c r="Q8" s="26">
        <v>1258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>
        <v>1</v>
      </c>
      <c r="AD8" s="15">
        <v>1</v>
      </c>
      <c r="AE8" s="15"/>
      <c r="AF8" s="15">
        <v>1</v>
      </c>
      <c r="AG8" s="15"/>
      <c r="AH8" s="15"/>
      <c r="AI8" s="15"/>
      <c r="AJ8" s="15"/>
      <c r="AK8" s="15"/>
      <c r="AL8" s="15"/>
      <c r="AM8" s="15" t="s">
        <v>111</v>
      </c>
    </row>
    <row r="9" spans="1:39" x14ac:dyDescent="0.25">
      <c r="A9" s="17">
        <v>41144</v>
      </c>
      <c r="B9" s="30" t="s">
        <v>119</v>
      </c>
      <c r="C9" s="30" t="s">
        <v>120</v>
      </c>
      <c r="D9" s="15"/>
      <c r="E9" s="15"/>
      <c r="F9" s="15"/>
      <c r="G9" s="15"/>
      <c r="H9" s="15">
        <v>2</v>
      </c>
      <c r="I9" s="15"/>
      <c r="J9" s="15"/>
      <c r="K9" s="15"/>
      <c r="L9" s="15"/>
      <c r="M9" s="15"/>
      <c r="N9" s="15">
        <v>1</v>
      </c>
      <c r="O9" s="15"/>
      <c r="P9" s="26">
        <v>1357</v>
      </c>
      <c r="Q9" s="26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>
        <v>1</v>
      </c>
      <c r="AE9" s="15">
        <v>1</v>
      </c>
      <c r="AF9" s="15"/>
      <c r="AG9" s="15"/>
      <c r="AH9" s="15"/>
      <c r="AI9" s="15"/>
      <c r="AJ9" s="15"/>
      <c r="AK9" s="15"/>
      <c r="AL9" s="15"/>
      <c r="AM9" s="15" t="s">
        <v>111</v>
      </c>
    </row>
    <row r="10" spans="1:39" x14ac:dyDescent="0.25">
      <c r="A10" s="17">
        <v>41144</v>
      </c>
      <c r="B10" s="30" t="s">
        <v>119</v>
      </c>
      <c r="C10" s="30" t="s">
        <v>120</v>
      </c>
      <c r="D10" s="15"/>
      <c r="E10" s="15"/>
      <c r="F10" s="15"/>
      <c r="G10" s="15">
        <v>1</v>
      </c>
      <c r="H10" s="15"/>
      <c r="I10" s="15"/>
      <c r="J10" s="15"/>
      <c r="K10" s="15"/>
      <c r="L10" s="15"/>
      <c r="M10" s="15"/>
      <c r="N10" s="15">
        <v>2</v>
      </c>
      <c r="O10" s="15"/>
      <c r="P10" s="26"/>
      <c r="Q10" s="26">
        <v>1410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 t="s">
        <v>111</v>
      </c>
    </row>
    <row r="11" spans="1:39" x14ac:dyDescent="0.25">
      <c r="A11" s="17">
        <v>41144</v>
      </c>
      <c r="B11" s="30" t="s">
        <v>119</v>
      </c>
      <c r="C11" s="30" t="s">
        <v>120</v>
      </c>
      <c r="D11" s="15"/>
      <c r="E11" s="15"/>
      <c r="F11" s="15"/>
      <c r="G11" s="15"/>
      <c r="H11" s="15">
        <v>1</v>
      </c>
      <c r="I11" s="15"/>
      <c r="J11" s="15"/>
      <c r="K11" s="15"/>
      <c r="L11" s="15"/>
      <c r="M11" s="15"/>
      <c r="N11" s="15">
        <v>1</v>
      </c>
      <c r="O11" s="15"/>
      <c r="P11" s="26"/>
      <c r="Q11" s="26">
        <v>1411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 t="s">
        <v>111</v>
      </c>
    </row>
    <row r="12" spans="1:39" x14ac:dyDescent="0.25">
      <c r="A12" s="17">
        <v>41144</v>
      </c>
      <c r="B12" s="30" t="s">
        <v>119</v>
      </c>
      <c r="C12" s="30" t="s">
        <v>120</v>
      </c>
      <c r="D12" s="15">
        <v>1</v>
      </c>
      <c r="E12" s="15"/>
      <c r="F12" s="15"/>
      <c r="G12" s="15"/>
      <c r="H12" s="15"/>
      <c r="I12" s="15"/>
      <c r="J12" s="15"/>
      <c r="K12" s="15"/>
      <c r="L12" s="15">
        <v>9.9</v>
      </c>
      <c r="M12" s="15"/>
      <c r="N12" s="15">
        <v>3</v>
      </c>
      <c r="O12" s="71" t="s">
        <v>50</v>
      </c>
      <c r="P12" s="26">
        <v>1412</v>
      </c>
      <c r="Q12" s="26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1</v>
      </c>
      <c r="AE12" s="15">
        <v>1</v>
      </c>
      <c r="AF12" s="15"/>
      <c r="AG12" s="15"/>
      <c r="AH12" s="15"/>
      <c r="AI12" s="15"/>
      <c r="AJ12" s="15"/>
      <c r="AK12" s="15"/>
      <c r="AL12" s="15"/>
      <c r="AM12" s="15" t="s">
        <v>137</v>
      </c>
    </row>
    <row r="13" spans="1:39" x14ac:dyDescent="0.25">
      <c r="A13" s="17">
        <v>41144</v>
      </c>
      <c r="B13" s="30" t="s">
        <v>119</v>
      </c>
      <c r="C13" s="30" t="s">
        <v>120</v>
      </c>
      <c r="D13" s="15"/>
      <c r="E13" s="15"/>
      <c r="F13" s="15"/>
      <c r="G13" s="15"/>
      <c r="H13" s="15">
        <v>4</v>
      </c>
      <c r="I13" s="15"/>
      <c r="J13" s="15"/>
      <c r="K13" s="15"/>
      <c r="L13" s="15"/>
      <c r="M13" s="15"/>
      <c r="N13" s="15">
        <v>5</v>
      </c>
      <c r="O13" s="15"/>
      <c r="P13" s="26">
        <v>1425</v>
      </c>
      <c r="Q13" s="26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x14ac:dyDescent="0.25">
      <c r="A14" s="17">
        <v>41144</v>
      </c>
      <c r="B14" s="30" t="s">
        <v>119</v>
      </c>
      <c r="C14" s="30" t="s">
        <v>120</v>
      </c>
      <c r="D14" s="15">
        <v>1</v>
      </c>
      <c r="E14" s="15"/>
      <c r="F14" s="15"/>
      <c r="G14" s="15"/>
      <c r="H14" s="15"/>
      <c r="I14" s="15"/>
      <c r="J14" s="15"/>
      <c r="K14" s="15"/>
      <c r="L14" s="15">
        <v>20</v>
      </c>
      <c r="M14" s="15">
        <v>1</v>
      </c>
      <c r="N14" s="15">
        <v>2</v>
      </c>
      <c r="O14" s="71" t="s">
        <v>50</v>
      </c>
      <c r="P14" s="26"/>
      <c r="Q14" s="26">
        <v>1537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>
        <v>1</v>
      </c>
      <c r="AE14" s="15">
        <v>1</v>
      </c>
      <c r="AF14" s="15"/>
      <c r="AG14" s="15"/>
      <c r="AH14" s="15"/>
      <c r="AI14" s="15"/>
      <c r="AJ14" s="15"/>
      <c r="AK14" s="15"/>
      <c r="AL14" s="15"/>
      <c r="AM14" s="15" t="s">
        <v>111</v>
      </c>
    </row>
    <row r="15" spans="1:39" s="54" customFormat="1" x14ac:dyDescent="0.25">
      <c r="A15" s="7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53"/>
      <c r="Q15" s="53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5">
      <c r="A16" s="17">
        <v>41146</v>
      </c>
      <c r="B16" s="1" t="s">
        <v>106</v>
      </c>
      <c r="C16" s="1" t="s">
        <v>139</v>
      </c>
      <c r="D16" s="15"/>
      <c r="E16" s="15"/>
      <c r="F16" s="15"/>
      <c r="G16" s="15">
        <v>1</v>
      </c>
      <c r="H16" s="15"/>
      <c r="I16" s="15"/>
      <c r="J16" s="15"/>
      <c r="K16" s="15"/>
      <c r="L16" s="15"/>
      <c r="M16" s="15"/>
      <c r="N16" s="15">
        <v>2</v>
      </c>
      <c r="O16" s="15"/>
      <c r="P16" s="26">
        <v>735</v>
      </c>
      <c r="Q16" s="26">
        <v>1030</v>
      </c>
      <c r="R16" s="15">
        <v>1</v>
      </c>
      <c r="S16" s="15"/>
      <c r="T16" s="15"/>
      <c r="U16" s="15"/>
      <c r="V16" s="15"/>
      <c r="W16" s="15"/>
      <c r="X16" s="15"/>
      <c r="Y16" s="15"/>
      <c r="Z16" s="15"/>
      <c r="AA16" s="15"/>
      <c r="AB16" s="15">
        <v>1</v>
      </c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71" t="s">
        <v>189</v>
      </c>
    </row>
    <row r="17" spans="1:39" x14ac:dyDescent="0.25">
      <c r="A17" s="17">
        <v>41146</v>
      </c>
      <c r="B17" s="1" t="s">
        <v>106</v>
      </c>
      <c r="C17" s="1" t="s">
        <v>139</v>
      </c>
      <c r="D17" s="1"/>
      <c r="E17" s="1"/>
      <c r="F17" s="1"/>
      <c r="G17" s="1"/>
      <c r="H17" s="1"/>
      <c r="I17" s="1"/>
      <c r="J17" s="1">
        <v>1</v>
      </c>
      <c r="K17" s="1"/>
      <c r="L17" s="1">
        <v>6</v>
      </c>
      <c r="M17" s="1"/>
      <c r="N17" s="1">
        <v>2</v>
      </c>
      <c r="O17" s="1" t="s">
        <v>154</v>
      </c>
      <c r="P17" s="21">
        <v>745</v>
      </c>
      <c r="Q17" s="21">
        <v>1200</v>
      </c>
      <c r="R17" s="1"/>
      <c r="S17" s="1">
        <v>1</v>
      </c>
      <c r="T17" s="1"/>
      <c r="U17" s="1"/>
      <c r="V17" s="1"/>
      <c r="W17" s="1"/>
      <c r="X17" s="1"/>
      <c r="Y17" s="1"/>
      <c r="Z17" s="1"/>
      <c r="AA17" s="1"/>
      <c r="AB17" s="1">
        <v>1</v>
      </c>
      <c r="AC17" s="1">
        <v>1</v>
      </c>
      <c r="AD17" s="1">
        <v>1</v>
      </c>
      <c r="AE17" s="1">
        <v>1</v>
      </c>
      <c r="AF17" s="1">
        <v>1</v>
      </c>
      <c r="AG17" s="1"/>
      <c r="AH17" s="1"/>
      <c r="AI17" s="1"/>
      <c r="AJ17" s="1"/>
      <c r="AK17" s="1"/>
      <c r="AL17" s="1"/>
      <c r="AM17" s="30" t="s">
        <v>206</v>
      </c>
    </row>
    <row r="18" spans="1:39" x14ac:dyDescent="0.25">
      <c r="A18" s="17">
        <v>41146</v>
      </c>
      <c r="B18" s="1" t="s">
        <v>106</v>
      </c>
      <c r="C18" s="1" t="s">
        <v>139</v>
      </c>
      <c r="D18" s="1">
        <v>1</v>
      </c>
      <c r="E18" s="1"/>
      <c r="F18" s="1"/>
      <c r="G18" s="1"/>
      <c r="H18" s="1"/>
      <c r="I18" s="1"/>
      <c r="J18" s="1"/>
      <c r="K18" s="1"/>
      <c r="L18" s="1">
        <v>15</v>
      </c>
      <c r="M18" s="1">
        <v>1</v>
      </c>
      <c r="N18" s="1">
        <v>2</v>
      </c>
      <c r="O18" s="1" t="s">
        <v>50</v>
      </c>
      <c r="P18" s="21">
        <v>950</v>
      </c>
      <c r="Q18" s="21">
        <v>1510</v>
      </c>
      <c r="R18" s="1"/>
      <c r="S18" s="1">
        <v>1</v>
      </c>
      <c r="T18" s="1"/>
      <c r="U18" s="1"/>
      <c r="V18" s="1"/>
      <c r="W18" s="1"/>
      <c r="X18" s="1"/>
      <c r="Y18" s="1"/>
      <c r="Z18" s="1"/>
      <c r="AA18" s="1"/>
      <c r="AB18" s="1">
        <v>1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17">
        <v>41146</v>
      </c>
      <c r="B19" s="1" t="s">
        <v>106</v>
      </c>
      <c r="C19" s="1" t="s">
        <v>139</v>
      </c>
      <c r="D19" s="1"/>
      <c r="E19" s="1"/>
      <c r="F19" s="1"/>
      <c r="G19" s="1">
        <v>2</v>
      </c>
      <c r="H19" s="1"/>
      <c r="I19" s="1"/>
      <c r="J19" s="1"/>
      <c r="K19" s="1"/>
      <c r="L19" s="1"/>
      <c r="M19" s="1"/>
      <c r="N19" s="1">
        <v>4</v>
      </c>
      <c r="O19" s="1"/>
      <c r="P19" s="21">
        <v>1050</v>
      </c>
      <c r="Q19" s="2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>
        <v>1</v>
      </c>
      <c r="AE19" s="1"/>
      <c r="AF19" s="1">
        <v>1</v>
      </c>
      <c r="AG19" s="1"/>
      <c r="AH19" s="1"/>
      <c r="AI19" s="1"/>
      <c r="AJ19" s="1"/>
      <c r="AK19" s="1"/>
      <c r="AL19" s="1"/>
      <c r="AM19" s="1"/>
    </row>
    <row r="20" spans="1:39" x14ac:dyDescent="0.25">
      <c r="A20" s="17">
        <v>41146</v>
      </c>
      <c r="B20" s="1" t="s">
        <v>106</v>
      </c>
      <c r="C20" s="1" t="s">
        <v>139</v>
      </c>
      <c r="D20" s="1">
        <v>1</v>
      </c>
      <c r="E20" s="1"/>
      <c r="F20" s="1"/>
      <c r="G20" s="1"/>
      <c r="H20" s="1"/>
      <c r="I20" s="1"/>
      <c r="J20" s="1"/>
      <c r="K20" s="1"/>
      <c r="L20" s="1">
        <v>40</v>
      </c>
      <c r="M20" s="1"/>
      <c r="N20" s="1">
        <v>1</v>
      </c>
      <c r="O20" s="1" t="s">
        <v>50</v>
      </c>
      <c r="P20" s="21"/>
      <c r="Q20" s="21">
        <v>1100</v>
      </c>
      <c r="R20" s="1"/>
      <c r="S20" s="1">
        <v>1</v>
      </c>
      <c r="T20" s="1"/>
      <c r="U20" s="1"/>
      <c r="V20" s="1"/>
      <c r="W20" s="1"/>
      <c r="X20" s="1"/>
      <c r="Y20" s="1"/>
      <c r="Z20" s="1"/>
      <c r="AA20" s="1"/>
      <c r="AB20" s="1">
        <v>1</v>
      </c>
      <c r="AC20" s="1"/>
      <c r="AD20" s="1">
        <v>1</v>
      </c>
      <c r="AE20" s="1">
        <v>1</v>
      </c>
      <c r="AF20" s="1"/>
      <c r="AG20" s="1"/>
      <c r="AH20" s="1"/>
      <c r="AI20" s="1"/>
      <c r="AJ20" s="1"/>
      <c r="AK20" s="1"/>
      <c r="AL20" s="1"/>
      <c r="AM20" s="30" t="s">
        <v>134</v>
      </c>
    </row>
    <row r="21" spans="1:39" x14ac:dyDescent="0.25">
      <c r="A21" s="17">
        <v>41146</v>
      </c>
      <c r="B21" s="1" t="s">
        <v>106</v>
      </c>
      <c r="C21" s="1" t="s">
        <v>139</v>
      </c>
      <c r="D21" s="1"/>
      <c r="E21" s="1"/>
      <c r="F21" s="1"/>
      <c r="G21" s="1"/>
      <c r="H21" s="1"/>
      <c r="I21" s="1"/>
      <c r="J21" s="1">
        <v>1</v>
      </c>
      <c r="K21" s="1"/>
      <c r="L21" s="1"/>
      <c r="M21" s="1"/>
      <c r="N21" s="1">
        <v>2</v>
      </c>
      <c r="O21" s="1" t="s">
        <v>50</v>
      </c>
      <c r="P21" s="21">
        <v>1200</v>
      </c>
      <c r="Q21" s="2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>
        <v>1</v>
      </c>
      <c r="AE21" s="1">
        <v>1</v>
      </c>
      <c r="AF21" s="1">
        <v>1</v>
      </c>
      <c r="AG21" s="1"/>
      <c r="AH21" s="1"/>
      <c r="AI21" s="1"/>
      <c r="AJ21" s="1"/>
      <c r="AK21" s="1"/>
      <c r="AL21" s="1"/>
      <c r="AM21" s="1"/>
    </row>
    <row r="22" spans="1:39" s="110" customFormat="1" x14ac:dyDescent="0.25">
      <c r="A22" s="17">
        <v>41146</v>
      </c>
      <c r="B22" s="1" t="s">
        <v>106</v>
      </c>
      <c r="C22" s="1" t="s">
        <v>139</v>
      </c>
      <c r="D22" s="15">
        <v>1</v>
      </c>
      <c r="E22" s="15"/>
      <c r="F22" s="15"/>
      <c r="G22" s="15"/>
      <c r="H22" s="15"/>
      <c r="I22" s="15"/>
      <c r="J22" s="15"/>
      <c r="K22" s="15"/>
      <c r="L22" s="15">
        <v>150</v>
      </c>
      <c r="M22" s="15"/>
      <c r="N22" s="15">
        <v>2</v>
      </c>
      <c r="O22" s="15" t="s">
        <v>50</v>
      </c>
      <c r="P22" s="26">
        <v>1200</v>
      </c>
      <c r="Q22" s="26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>
        <v>1</v>
      </c>
      <c r="AE22" s="15"/>
      <c r="AF22" s="15">
        <v>1</v>
      </c>
      <c r="AG22" s="15"/>
      <c r="AH22" s="15"/>
      <c r="AI22" s="15"/>
      <c r="AJ22" s="15"/>
      <c r="AK22" s="15"/>
      <c r="AL22" s="15"/>
      <c r="AM22" s="15"/>
    </row>
    <row r="23" spans="1:39" x14ac:dyDescent="0.25">
      <c r="A23" s="17">
        <v>41146</v>
      </c>
      <c r="B23" s="1" t="s">
        <v>106</v>
      </c>
      <c r="C23" s="1" t="s">
        <v>139</v>
      </c>
      <c r="D23" s="1"/>
      <c r="E23" s="1"/>
      <c r="F23" s="1"/>
      <c r="G23" s="1"/>
      <c r="H23" s="1">
        <v>2</v>
      </c>
      <c r="I23" s="1"/>
      <c r="J23" s="1"/>
      <c r="K23" s="1"/>
      <c r="L23" s="1"/>
      <c r="M23" s="1"/>
      <c r="N23" s="1">
        <v>2</v>
      </c>
      <c r="O23" s="1"/>
      <c r="P23" s="21">
        <v>1225</v>
      </c>
      <c r="Q23" s="21">
        <v>1505</v>
      </c>
      <c r="R23" s="1"/>
      <c r="S23" s="1">
        <v>2</v>
      </c>
      <c r="T23" s="1"/>
      <c r="U23" s="1"/>
      <c r="V23" s="1"/>
      <c r="W23" s="1">
        <v>1</v>
      </c>
      <c r="X23" s="1"/>
      <c r="Y23" s="1"/>
      <c r="Z23" s="1"/>
      <c r="AA23" s="1"/>
      <c r="AB23" s="1">
        <v>1</v>
      </c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17">
        <v>41146</v>
      </c>
      <c r="B24" s="1" t="s">
        <v>106</v>
      </c>
      <c r="C24" s="1" t="s">
        <v>139</v>
      </c>
      <c r="D24" s="1">
        <v>1</v>
      </c>
      <c r="E24" s="1"/>
      <c r="F24" s="1"/>
      <c r="G24" s="1"/>
      <c r="H24" s="1"/>
      <c r="I24" s="1"/>
      <c r="J24" s="1"/>
      <c r="K24" s="1"/>
      <c r="L24" s="1">
        <v>175</v>
      </c>
      <c r="M24" s="1">
        <v>1</v>
      </c>
      <c r="N24" s="1">
        <v>3</v>
      </c>
      <c r="O24" s="1" t="s">
        <v>50</v>
      </c>
      <c r="P24" s="21">
        <v>1300</v>
      </c>
      <c r="Q24" s="21">
        <v>1520</v>
      </c>
      <c r="R24" s="1"/>
      <c r="S24" s="1">
        <v>1</v>
      </c>
      <c r="T24" s="1"/>
      <c r="U24" s="1"/>
      <c r="V24" s="1"/>
      <c r="W24" s="1"/>
      <c r="X24" s="1"/>
      <c r="Y24" s="1"/>
      <c r="Z24" s="1"/>
      <c r="AA24" s="1"/>
      <c r="AB24" s="1">
        <v>1</v>
      </c>
      <c r="AC24" s="1">
        <v>1</v>
      </c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17">
        <v>41146</v>
      </c>
      <c r="B25" s="1" t="s">
        <v>106</v>
      </c>
      <c r="C25" s="1" t="s">
        <v>139</v>
      </c>
      <c r="D25" s="1"/>
      <c r="E25" s="1"/>
      <c r="F25" s="1"/>
      <c r="G25" s="1"/>
      <c r="H25" s="1">
        <v>2</v>
      </c>
      <c r="I25" s="1"/>
      <c r="J25" s="1"/>
      <c r="K25" s="1"/>
      <c r="L25" s="1"/>
      <c r="M25" s="1"/>
      <c r="N25" s="1">
        <v>2</v>
      </c>
      <c r="O25" s="1"/>
      <c r="P25" s="21">
        <v>1315</v>
      </c>
      <c r="Q25" s="21">
        <v>1545</v>
      </c>
      <c r="R25" s="1"/>
      <c r="S25" s="1">
        <v>1</v>
      </c>
      <c r="T25" s="1"/>
      <c r="U25" s="1"/>
      <c r="V25" s="1"/>
      <c r="W25" s="1"/>
      <c r="X25" s="1"/>
      <c r="Y25" s="1"/>
      <c r="Z25" s="1"/>
      <c r="AA25" s="1"/>
      <c r="AB25" s="1">
        <v>1</v>
      </c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30" t="s">
        <v>137</v>
      </c>
    </row>
    <row r="26" spans="1:39" x14ac:dyDescent="0.25">
      <c r="A26" s="17">
        <v>41146</v>
      </c>
      <c r="B26" s="1" t="s">
        <v>106</v>
      </c>
      <c r="C26" s="1" t="s">
        <v>139</v>
      </c>
      <c r="D26" s="1"/>
      <c r="E26" s="1"/>
      <c r="F26" s="1"/>
      <c r="G26" s="1"/>
      <c r="H26" s="1">
        <v>2</v>
      </c>
      <c r="I26" s="1"/>
      <c r="J26" s="1"/>
      <c r="K26" s="1"/>
      <c r="L26" s="1"/>
      <c r="M26" s="1"/>
      <c r="N26" s="1">
        <v>2</v>
      </c>
      <c r="O26" s="1"/>
      <c r="P26" s="21">
        <v>1320</v>
      </c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>
        <v>1</v>
      </c>
      <c r="AE26" s="1">
        <v>1</v>
      </c>
      <c r="AF26" s="1"/>
      <c r="AG26" s="1"/>
      <c r="AH26" s="1"/>
      <c r="AI26" s="1"/>
      <c r="AJ26" s="1"/>
      <c r="AK26" s="1"/>
      <c r="AL26" s="1"/>
      <c r="AM26" s="30" t="s">
        <v>207</v>
      </c>
    </row>
    <row r="27" spans="1:39" x14ac:dyDescent="0.25">
      <c r="A27" s="17">
        <v>41146</v>
      </c>
      <c r="B27" s="1" t="s">
        <v>106</v>
      </c>
      <c r="C27" s="1" t="s">
        <v>139</v>
      </c>
      <c r="D27" s="1"/>
      <c r="E27" s="1"/>
      <c r="F27" s="1"/>
      <c r="G27" s="1"/>
      <c r="H27" s="1"/>
      <c r="I27" s="1"/>
      <c r="J27" s="1">
        <v>1</v>
      </c>
      <c r="K27" s="1"/>
      <c r="L27" s="1">
        <v>20</v>
      </c>
      <c r="M27" s="1"/>
      <c r="N27" s="1">
        <v>1</v>
      </c>
      <c r="O27" s="1" t="s">
        <v>50</v>
      </c>
      <c r="P27" s="21">
        <v>1330</v>
      </c>
      <c r="Q27" s="2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>
        <v>1</v>
      </c>
      <c r="AE27" s="1">
        <v>1</v>
      </c>
      <c r="AF27" s="1">
        <v>1</v>
      </c>
      <c r="AG27" s="1"/>
      <c r="AH27" s="1"/>
      <c r="AI27" s="1"/>
      <c r="AJ27" s="1"/>
      <c r="AK27" s="1"/>
      <c r="AL27" s="1"/>
      <c r="AM27" s="1"/>
    </row>
    <row r="28" spans="1:39" x14ac:dyDescent="0.25">
      <c r="A28" s="17">
        <v>41146</v>
      </c>
      <c r="B28" s="1" t="s">
        <v>106</v>
      </c>
      <c r="C28" s="1" t="s">
        <v>139</v>
      </c>
      <c r="D28" s="15"/>
      <c r="E28" s="15"/>
      <c r="F28" s="15"/>
      <c r="G28" s="15"/>
      <c r="H28" s="15"/>
      <c r="I28" s="15"/>
      <c r="J28" s="15">
        <v>1</v>
      </c>
      <c r="K28" s="15"/>
      <c r="L28" s="15">
        <v>2</v>
      </c>
      <c r="M28" s="15">
        <v>1</v>
      </c>
      <c r="N28" s="15">
        <v>2</v>
      </c>
      <c r="O28" s="15" t="s">
        <v>205</v>
      </c>
      <c r="P28" s="26">
        <v>1345</v>
      </c>
      <c r="Q28" s="26"/>
      <c r="R28" s="15">
        <v>1</v>
      </c>
      <c r="S28" s="15"/>
      <c r="T28" s="15"/>
      <c r="U28" s="15"/>
      <c r="V28" s="15"/>
      <c r="W28" s="15"/>
      <c r="X28" s="15"/>
      <c r="Y28" s="15"/>
      <c r="Z28" s="15"/>
      <c r="AA28" s="15"/>
      <c r="AB28" s="15">
        <v>1</v>
      </c>
      <c r="AC28" s="15"/>
      <c r="AD28" s="15">
        <v>1</v>
      </c>
      <c r="AE28" s="15"/>
      <c r="AF28" s="15">
        <v>1</v>
      </c>
      <c r="AG28" s="15"/>
      <c r="AH28" s="15"/>
      <c r="AI28" s="15"/>
      <c r="AJ28" s="15"/>
      <c r="AK28" s="15"/>
      <c r="AL28" s="15"/>
      <c r="AM28" s="15"/>
    </row>
    <row r="29" spans="1:39" x14ac:dyDescent="0.25">
      <c r="A29" s="17">
        <v>41146</v>
      </c>
      <c r="B29" s="1" t="s">
        <v>106</v>
      </c>
      <c r="C29" s="1" t="s">
        <v>139</v>
      </c>
      <c r="D29" s="1">
        <v>1</v>
      </c>
      <c r="E29" s="1"/>
      <c r="F29" s="1"/>
      <c r="G29" s="1"/>
      <c r="H29" s="1"/>
      <c r="I29" s="1"/>
      <c r="J29" s="1"/>
      <c r="K29" s="1"/>
      <c r="L29" s="1">
        <v>50</v>
      </c>
      <c r="M29" s="1">
        <v>1</v>
      </c>
      <c r="N29" s="1">
        <v>1</v>
      </c>
      <c r="O29" s="1" t="s">
        <v>50</v>
      </c>
      <c r="P29" s="21">
        <v>1450</v>
      </c>
      <c r="Q29" s="2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>
        <v>1</v>
      </c>
      <c r="AE29" s="1"/>
      <c r="AF29" s="1">
        <v>1</v>
      </c>
      <c r="AG29" s="1"/>
      <c r="AH29" s="1"/>
      <c r="AI29" s="1"/>
      <c r="AJ29" s="1"/>
      <c r="AK29" s="1"/>
      <c r="AL29" s="1"/>
      <c r="AM29" s="30" t="s">
        <v>189</v>
      </c>
    </row>
    <row r="30" spans="1:39" s="54" customFormat="1" x14ac:dyDescent="0.25">
      <c r="A30" s="73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53"/>
      <c r="Q30" s="53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 x14ac:dyDescent="0.25">
      <c r="A31" s="17">
        <v>41147</v>
      </c>
      <c r="B31" s="30" t="s">
        <v>112</v>
      </c>
      <c r="C31" s="30" t="s">
        <v>113</v>
      </c>
      <c r="D31" s="1">
        <v>1</v>
      </c>
      <c r="E31" s="1"/>
      <c r="F31" s="1"/>
      <c r="G31" s="1"/>
      <c r="H31" s="1"/>
      <c r="I31" s="1"/>
      <c r="J31" s="1"/>
      <c r="K31" s="1"/>
      <c r="L31" s="1"/>
      <c r="M31" s="1"/>
      <c r="N31" s="1">
        <v>2</v>
      </c>
      <c r="O31" s="30" t="s">
        <v>50</v>
      </c>
      <c r="P31" s="21">
        <v>820</v>
      </c>
      <c r="Q31" s="21">
        <v>1215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>
        <v>1</v>
      </c>
      <c r="AE31" s="1">
        <v>1</v>
      </c>
      <c r="AF31" s="1">
        <v>1</v>
      </c>
      <c r="AG31" s="1"/>
      <c r="AH31" s="1"/>
      <c r="AI31" s="1"/>
      <c r="AJ31" s="1"/>
      <c r="AK31" s="1"/>
      <c r="AL31" s="1"/>
      <c r="AM31" s="30" t="s">
        <v>111</v>
      </c>
    </row>
    <row r="32" spans="1:39" x14ac:dyDescent="0.25">
      <c r="A32" s="17">
        <v>41147</v>
      </c>
      <c r="B32" s="30" t="s">
        <v>112</v>
      </c>
      <c r="C32" s="30" t="s">
        <v>113</v>
      </c>
      <c r="D32" s="1"/>
      <c r="E32" s="1"/>
      <c r="F32" s="1"/>
      <c r="G32" s="1">
        <v>1</v>
      </c>
      <c r="H32" s="1"/>
      <c r="I32" s="1"/>
      <c r="J32" s="1"/>
      <c r="K32" s="1"/>
      <c r="L32" s="1"/>
      <c r="M32" s="1"/>
      <c r="N32" s="1">
        <v>3</v>
      </c>
      <c r="O32" s="30" t="s">
        <v>50</v>
      </c>
      <c r="P32" s="21"/>
      <c r="Q32" s="21">
        <v>845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 t="s">
        <v>219</v>
      </c>
    </row>
    <row r="33" spans="1:39" x14ac:dyDescent="0.25">
      <c r="A33" s="17">
        <v>41147</v>
      </c>
      <c r="B33" s="30" t="s">
        <v>112</v>
      </c>
      <c r="C33" s="30" t="s">
        <v>113</v>
      </c>
      <c r="D33" s="1">
        <v>1</v>
      </c>
      <c r="E33" s="1"/>
      <c r="F33" s="1"/>
      <c r="G33" s="1"/>
      <c r="H33" s="1"/>
      <c r="I33" s="1"/>
      <c r="J33" s="1"/>
      <c r="K33" s="1"/>
      <c r="L33" s="1"/>
      <c r="M33" s="1"/>
      <c r="N33" s="1">
        <v>3</v>
      </c>
      <c r="O33" s="30" t="s">
        <v>50</v>
      </c>
      <c r="P33" s="21"/>
      <c r="Q33" s="21">
        <v>1055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>
        <v>1</v>
      </c>
      <c r="AE33" s="1"/>
      <c r="AF33" s="1"/>
      <c r="AG33" s="1"/>
      <c r="AH33" s="1"/>
      <c r="AI33" s="1"/>
      <c r="AJ33" s="1"/>
      <c r="AK33" s="1">
        <v>1</v>
      </c>
      <c r="AL33" s="1"/>
      <c r="AM33" s="1" t="s">
        <v>219</v>
      </c>
    </row>
    <row r="34" spans="1:39" x14ac:dyDescent="0.25">
      <c r="A34" s="17">
        <v>41147</v>
      </c>
      <c r="B34" s="30" t="s">
        <v>112</v>
      </c>
      <c r="C34" s="30" t="s">
        <v>113</v>
      </c>
      <c r="D34" s="1"/>
      <c r="E34" s="1"/>
      <c r="F34" s="1"/>
      <c r="G34" s="1"/>
      <c r="H34" s="1">
        <v>2</v>
      </c>
      <c r="I34" s="1"/>
      <c r="J34" s="1"/>
      <c r="K34" s="1"/>
      <c r="L34" s="1"/>
      <c r="M34" s="1"/>
      <c r="N34" s="1">
        <v>2</v>
      </c>
      <c r="O34" s="30"/>
      <c r="P34" s="21"/>
      <c r="Q34" s="21">
        <v>1055</v>
      </c>
      <c r="R34" s="1"/>
      <c r="S34" s="1">
        <v>1</v>
      </c>
      <c r="T34" s="1"/>
      <c r="U34" s="1"/>
      <c r="V34" s="1"/>
      <c r="W34" s="1"/>
      <c r="X34" s="1"/>
      <c r="Y34" s="1"/>
      <c r="Z34" s="1"/>
      <c r="AA34" s="1"/>
      <c r="AB34" s="1">
        <v>1</v>
      </c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 t="s">
        <v>223</v>
      </c>
    </row>
    <row r="35" spans="1:39" x14ac:dyDescent="0.25">
      <c r="A35" s="17">
        <v>41147</v>
      </c>
      <c r="B35" s="30" t="s">
        <v>112</v>
      </c>
      <c r="C35" s="30" t="s">
        <v>113</v>
      </c>
      <c r="D35" s="1">
        <v>1</v>
      </c>
      <c r="E35" s="1"/>
      <c r="F35" s="1"/>
      <c r="G35" s="1"/>
      <c r="H35" s="1"/>
      <c r="I35" s="1"/>
      <c r="J35" s="1"/>
      <c r="K35" s="1"/>
      <c r="L35" s="1">
        <v>85</v>
      </c>
      <c r="M35" s="1"/>
      <c r="N35" s="1">
        <v>3</v>
      </c>
      <c r="O35" s="30" t="s">
        <v>50</v>
      </c>
      <c r="P35" s="21">
        <v>1135</v>
      </c>
      <c r="Q35" s="2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>
        <v>1</v>
      </c>
      <c r="AE35" s="1">
        <v>1</v>
      </c>
      <c r="AF35" s="1"/>
      <c r="AG35" s="1"/>
      <c r="AH35" s="1"/>
      <c r="AI35" s="1"/>
      <c r="AJ35" s="1"/>
      <c r="AK35" s="1"/>
      <c r="AL35" s="1"/>
      <c r="AM35" s="30" t="s">
        <v>111</v>
      </c>
    </row>
    <row r="36" spans="1:39" x14ac:dyDescent="0.25">
      <c r="A36" s="17">
        <v>41147</v>
      </c>
      <c r="B36" s="30" t="s">
        <v>112</v>
      </c>
      <c r="C36" s="30" t="s">
        <v>113</v>
      </c>
      <c r="D36" s="1">
        <v>1</v>
      </c>
      <c r="E36" s="1"/>
      <c r="F36" s="1"/>
      <c r="G36" s="1"/>
      <c r="H36" s="1"/>
      <c r="I36" s="1"/>
      <c r="J36" s="1"/>
      <c r="K36" s="1"/>
      <c r="L36" s="1">
        <v>25</v>
      </c>
      <c r="M36" s="1"/>
      <c r="N36" s="1">
        <v>2</v>
      </c>
      <c r="O36" s="30" t="s">
        <v>50</v>
      </c>
      <c r="P36" s="21">
        <v>1200</v>
      </c>
      <c r="Q36" s="2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>
        <v>1</v>
      </c>
      <c r="AE36" s="1"/>
      <c r="AF36" s="1">
        <v>1</v>
      </c>
      <c r="AG36" s="1"/>
      <c r="AH36" s="1"/>
      <c r="AI36" s="1"/>
      <c r="AJ36" s="1"/>
      <c r="AK36" s="1"/>
      <c r="AL36" s="1"/>
      <c r="AM36" s="1" t="s">
        <v>219</v>
      </c>
    </row>
    <row r="37" spans="1:39" x14ac:dyDescent="0.25">
      <c r="A37" s="17">
        <v>41147</v>
      </c>
      <c r="B37" s="30" t="s">
        <v>112</v>
      </c>
      <c r="C37" s="30" t="s">
        <v>113</v>
      </c>
      <c r="D37" s="1">
        <v>1</v>
      </c>
      <c r="E37" s="1"/>
      <c r="F37" s="1"/>
      <c r="G37" s="1"/>
      <c r="H37" s="1"/>
      <c r="I37" s="1"/>
      <c r="J37" s="1"/>
      <c r="K37" s="1"/>
      <c r="L37" s="1"/>
      <c r="M37" s="1"/>
      <c r="N37" s="1">
        <v>2</v>
      </c>
      <c r="O37" s="30" t="s">
        <v>50</v>
      </c>
      <c r="P37" s="21">
        <v>1250</v>
      </c>
      <c r="Q37" s="21">
        <v>1507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>
        <v>1</v>
      </c>
      <c r="AE37" s="1">
        <v>1</v>
      </c>
      <c r="AF37" s="1"/>
      <c r="AG37" s="1"/>
      <c r="AH37" s="1"/>
      <c r="AI37" s="1"/>
      <c r="AJ37" s="1"/>
      <c r="AK37" s="1"/>
      <c r="AL37" s="1"/>
      <c r="AM37" s="30" t="s">
        <v>111</v>
      </c>
    </row>
    <row r="38" spans="1:39" x14ac:dyDescent="0.25">
      <c r="A38" s="17">
        <v>41147</v>
      </c>
      <c r="B38" s="30" t="s">
        <v>112</v>
      </c>
      <c r="C38" s="30" t="s">
        <v>113</v>
      </c>
      <c r="D38" s="1">
        <v>1</v>
      </c>
      <c r="E38" s="1"/>
      <c r="F38" s="1"/>
      <c r="G38" s="1"/>
      <c r="H38" s="1"/>
      <c r="I38" s="1"/>
      <c r="J38" s="1"/>
      <c r="K38" s="1"/>
      <c r="L38" s="1">
        <v>30</v>
      </c>
      <c r="M38" s="1">
        <v>1</v>
      </c>
      <c r="N38" s="1">
        <v>2</v>
      </c>
      <c r="O38" s="30" t="s">
        <v>50</v>
      </c>
      <c r="P38" s="21">
        <v>1350</v>
      </c>
      <c r="Q38" s="2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>
        <v>1</v>
      </c>
      <c r="AD38" s="1">
        <v>1</v>
      </c>
      <c r="AE38" s="1">
        <v>1</v>
      </c>
      <c r="AF38" s="1">
        <v>1</v>
      </c>
      <c r="AG38" s="1"/>
      <c r="AH38" s="1"/>
      <c r="AI38" s="1"/>
      <c r="AJ38" s="1"/>
      <c r="AK38" s="1"/>
      <c r="AL38" s="1"/>
      <c r="AM38" s="1" t="s">
        <v>219</v>
      </c>
    </row>
    <row r="39" spans="1:39" x14ac:dyDescent="0.25">
      <c r="A39" s="17">
        <v>41147</v>
      </c>
      <c r="B39" s="30" t="s">
        <v>112</v>
      </c>
      <c r="C39" s="30" t="s">
        <v>113</v>
      </c>
      <c r="D39" s="1">
        <v>1</v>
      </c>
      <c r="E39" s="1"/>
      <c r="F39" s="1"/>
      <c r="G39" s="1"/>
      <c r="H39" s="1"/>
      <c r="I39" s="1"/>
      <c r="J39" s="1"/>
      <c r="K39" s="1"/>
      <c r="L39" s="1"/>
      <c r="M39" s="1"/>
      <c r="N39" s="1">
        <v>5</v>
      </c>
      <c r="O39" s="30" t="s">
        <v>50</v>
      </c>
      <c r="P39" s="21"/>
      <c r="Q39" s="21">
        <v>1440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>
        <v>1</v>
      </c>
      <c r="AE39" s="1"/>
      <c r="AF39" s="1">
        <v>1</v>
      </c>
      <c r="AG39" s="1"/>
      <c r="AH39" s="1"/>
      <c r="AI39" s="1"/>
      <c r="AJ39" s="1"/>
      <c r="AK39" s="1"/>
      <c r="AL39" s="1"/>
      <c r="AM39" s="1" t="s">
        <v>219</v>
      </c>
    </row>
    <row r="40" spans="1:39" s="54" customFormat="1" x14ac:dyDescent="0.25">
      <c r="A40" s="7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53"/>
      <c r="Q40" s="53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 x14ac:dyDescent="0.25">
      <c r="A41" s="17">
        <v>41148</v>
      </c>
      <c r="B41" s="30" t="s">
        <v>138</v>
      </c>
      <c r="C41" s="30" t="s">
        <v>135</v>
      </c>
      <c r="D41" s="1">
        <v>1</v>
      </c>
      <c r="E41" s="1"/>
      <c r="F41" s="1"/>
      <c r="G41" s="1"/>
      <c r="H41" s="1"/>
      <c r="I41" s="1"/>
      <c r="J41" s="1"/>
      <c r="K41" s="1"/>
      <c r="L41" s="1">
        <v>8</v>
      </c>
      <c r="M41" s="1">
        <v>1</v>
      </c>
      <c r="N41" s="1">
        <v>3</v>
      </c>
      <c r="O41" s="30" t="s">
        <v>50</v>
      </c>
      <c r="P41" s="21">
        <v>1001</v>
      </c>
      <c r="Q41" s="2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>
        <v>1</v>
      </c>
      <c r="AE41" s="1"/>
      <c r="AF41" s="1">
        <v>1</v>
      </c>
      <c r="AG41" s="1"/>
      <c r="AH41" s="1"/>
      <c r="AI41" s="1"/>
      <c r="AJ41" s="1"/>
      <c r="AK41" s="1"/>
      <c r="AL41" s="1"/>
      <c r="AM41" s="30" t="s">
        <v>188</v>
      </c>
    </row>
    <row r="42" spans="1:39" x14ac:dyDescent="0.25">
      <c r="A42" s="17">
        <v>41148</v>
      </c>
      <c r="B42" s="30" t="s">
        <v>138</v>
      </c>
      <c r="C42" s="30" t="s">
        <v>135</v>
      </c>
      <c r="D42" s="1">
        <v>1</v>
      </c>
      <c r="E42" s="1"/>
      <c r="F42" s="1"/>
      <c r="G42" s="1"/>
      <c r="H42" s="1"/>
      <c r="I42" s="1"/>
      <c r="J42" s="1"/>
      <c r="K42" s="1"/>
      <c r="L42" s="1">
        <v>40</v>
      </c>
      <c r="M42" s="1">
        <v>1</v>
      </c>
      <c r="N42" s="1">
        <v>2</v>
      </c>
      <c r="O42" s="30" t="s">
        <v>50</v>
      </c>
      <c r="P42" s="21">
        <v>1220</v>
      </c>
      <c r="Q42" s="2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 t="s">
        <v>219</v>
      </c>
    </row>
    <row r="43" spans="1:39" x14ac:dyDescent="0.25">
      <c r="A43" s="17">
        <v>41148</v>
      </c>
      <c r="B43" s="30" t="s">
        <v>138</v>
      </c>
      <c r="C43" s="30" t="s">
        <v>135</v>
      </c>
      <c r="D43" s="1">
        <v>1</v>
      </c>
      <c r="E43" s="1"/>
      <c r="F43" s="1"/>
      <c r="G43" s="1"/>
      <c r="H43" s="1"/>
      <c r="I43" s="1"/>
      <c r="J43" s="1"/>
      <c r="K43" s="1"/>
      <c r="L43" s="1"/>
      <c r="M43" s="1"/>
      <c r="N43" s="1">
        <v>2</v>
      </c>
      <c r="O43" s="30" t="s">
        <v>50</v>
      </c>
      <c r="P43" s="21"/>
      <c r="Q43" s="21">
        <v>1306</v>
      </c>
      <c r="R43" s="1"/>
      <c r="S43" s="1">
        <v>1</v>
      </c>
      <c r="T43" s="1"/>
      <c r="U43" s="1"/>
      <c r="V43" s="1"/>
      <c r="W43" s="1"/>
      <c r="X43" s="1"/>
      <c r="Y43" s="1"/>
      <c r="Z43" s="1"/>
      <c r="AA43" s="1"/>
      <c r="AB43" s="1">
        <v>1</v>
      </c>
      <c r="AC43" s="1"/>
      <c r="AD43" s="1">
        <v>1</v>
      </c>
      <c r="AE43" s="1"/>
      <c r="AF43" s="1">
        <v>1</v>
      </c>
      <c r="AG43" s="1"/>
      <c r="AH43" s="1"/>
      <c r="AI43" s="1"/>
      <c r="AJ43" s="1"/>
      <c r="AK43" s="1"/>
      <c r="AL43" s="1"/>
      <c r="AM43" s="1" t="s">
        <v>219</v>
      </c>
    </row>
    <row r="44" spans="1:39" x14ac:dyDescent="0.25">
      <c r="A44" s="17">
        <v>41148</v>
      </c>
      <c r="B44" s="30" t="s">
        <v>138</v>
      </c>
      <c r="C44" s="30" t="s">
        <v>135</v>
      </c>
      <c r="D44" s="1"/>
      <c r="E44" s="1"/>
      <c r="F44" s="1"/>
      <c r="G44" s="1"/>
      <c r="H44" s="1"/>
      <c r="I44" s="1"/>
      <c r="J44" s="1">
        <v>1</v>
      </c>
      <c r="K44" s="1"/>
      <c r="L44" s="1"/>
      <c r="M44" s="1"/>
      <c r="N44" s="1">
        <v>2</v>
      </c>
      <c r="O44" s="1"/>
      <c r="P44" s="21">
        <v>1307</v>
      </c>
      <c r="Q44" s="2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>
        <v>1</v>
      </c>
      <c r="AE44" s="1">
        <v>1</v>
      </c>
      <c r="AF44" s="1"/>
      <c r="AG44" s="1"/>
      <c r="AH44" s="1"/>
      <c r="AI44" s="1"/>
      <c r="AJ44" s="1"/>
      <c r="AK44" s="1"/>
      <c r="AL44" s="1"/>
      <c r="AM44" s="1" t="s">
        <v>219</v>
      </c>
    </row>
    <row r="45" spans="1:39" s="44" customFormat="1" x14ac:dyDescent="0.25">
      <c r="A45" s="17">
        <v>41148</v>
      </c>
      <c r="B45" s="30" t="s">
        <v>138</v>
      </c>
      <c r="C45" s="30" t="s">
        <v>135</v>
      </c>
      <c r="D45" s="43"/>
      <c r="E45" s="43"/>
      <c r="F45" s="43"/>
      <c r="G45" s="43"/>
      <c r="H45" s="43">
        <v>6</v>
      </c>
      <c r="I45" s="43"/>
      <c r="J45" s="43"/>
      <c r="K45" s="43"/>
      <c r="L45" s="43"/>
      <c r="M45" s="43"/>
      <c r="N45" s="43">
        <v>4</v>
      </c>
      <c r="O45" s="43"/>
      <c r="P45" s="49">
        <v>1307</v>
      </c>
      <c r="Q45" s="49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>
        <v>1</v>
      </c>
      <c r="AE45" s="43">
        <v>1</v>
      </c>
      <c r="AF45" s="43"/>
      <c r="AG45" s="43"/>
      <c r="AH45" s="43"/>
      <c r="AI45" s="43"/>
      <c r="AJ45" s="43"/>
      <c r="AK45" s="43"/>
      <c r="AL45" s="43"/>
      <c r="AM45" s="55" t="s">
        <v>192</v>
      </c>
    </row>
    <row r="46" spans="1:39" x14ac:dyDescent="0.25">
      <c r="A46" s="17">
        <v>41148</v>
      </c>
      <c r="B46" s="30" t="s">
        <v>138</v>
      </c>
      <c r="C46" s="30" t="s">
        <v>135</v>
      </c>
      <c r="D46" s="1">
        <v>1</v>
      </c>
      <c r="E46" s="1"/>
      <c r="F46" s="1"/>
      <c r="G46" s="1"/>
      <c r="H46" s="1"/>
      <c r="I46" s="1"/>
      <c r="J46" s="1"/>
      <c r="K46" s="1"/>
      <c r="L46" s="1">
        <v>40</v>
      </c>
      <c r="M46" s="1"/>
      <c r="N46" s="1">
        <v>1</v>
      </c>
      <c r="O46" s="30" t="s">
        <v>50</v>
      </c>
      <c r="P46" s="21">
        <v>1530</v>
      </c>
      <c r="Q46" s="2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>
        <v>1</v>
      </c>
      <c r="AE46" s="1">
        <v>1</v>
      </c>
      <c r="AF46" s="1">
        <v>1</v>
      </c>
      <c r="AG46" s="1"/>
      <c r="AH46" s="1"/>
      <c r="AI46" s="1"/>
      <c r="AJ46" s="1"/>
      <c r="AK46" s="1"/>
      <c r="AL46" s="1"/>
      <c r="AM46" s="30" t="s">
        <v>208</v>
      </c>
    </row>
    <row r="47" spans="1:39" s="54" customFormat="1" x14ac:dyDescent="0.25">
      <c r="A47" s="73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53"/>
      <c r="Q47" s="53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1:39" s="141" customFormat="1" x14ac:dyDescent="0.25">
      <c r="A48" s="138">
        <v>41149</v>
      </c>
      <c r="B48" s="139" t="s">
        <v>229</v>
      </c>
      <c r="C48" s="139" t="s">
        <v>230</v>
      </c>
      <c r="D48" s="139">
        <v>3</v>
      </c>
      <c r="E48" s="139"/>
      <c r="F48" s="139"/>
      <c r="G48" s="139">
        <v>4</v>
      </c>
      <c r="H48" s="139">
        <v>7</v>
      </c>
      <c r="I48" s="139"/>
      <c r="J48" s="139"/>
      <c r="K48" s="139">
        <v>14</v>
      </c>
      <c r="L48" s="139"/>
      <c r="M48" s="139"/>
      <c r="N48" s="139">
        <v>2</v>
      </c>
      <c r="O48" s="139"/>
      <c r="P48" s="140"/>
      <c r="Q48" s="140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>
        <v>1</v>
      </c>
      <c r="AD48" s="139">
        <v>1</v>
      </c>
      <c r="AE48" s="139"/>
      <c r="AF48" s="139">
        <v>1</v>
      </c>
      <c r="AG48" s="139"/>
      <c r="AH48" s="139"/>
      <c r="AI48" s="139"/>
      <c r="AJ48" s="139"/>
      <c r="AK48" s="139"/>
      <c r="AL48" s="139"/>
      <c r="AM48" s="139" t="s">
        <v>219</v>
      </c>
    </row>
    <row r="49" spans="1:39" s="141" customFormat="1" x14ac:dyDescent="0.25">
      <c r="A49" s="138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>
        <v>2</v>
      </c>
      <c r="O49" s="139"/>
      <c r="P49" s="140"/>
      <c r="Q49" s="140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>
        <v>1</v>
      </c>
      <c r="AE49" s="139">
        <v>1</v>
      </c>
      <c r="AF49" s="139"/>
      <c r="AG49" s="139"/>
      <c r="AH49" s="139"/>
      <c r="AI49" s="139"/>
      <c r="AJ49" s="139"/>
      <c r="AK49" s="139"/>
      <c r="AL49" s="139"/>
      <c r="AM49" s="139" t="s">
        <v>231</v>
      </c>
    </row>
    <row r="50" spans="1:39" s="141" customFormat="1" x14ac:dyDescent="0.25">
      <c r="A50" s="138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>
        <v>20</v>
      </c>
      <c r="M50" s="139"/>
      <c r="N50" s="139">
        <v>2</v>
      </c>
      <c r="O50" s="139" t="s">
        <v>108</v>
      </c>
      <c r="P50" s="140"/>
      <c r="Q50" s="140"/>
      <c r="R50" s="139">
        <v>1</v>
      </c>
      <c r="S50" s="139"/>
      <c r="T50" s="139"/>
      <c r="U50" s="139"/>
      <c r="V50" s="139"/>
      <c r="W50" s="139">
        <v>1</v>
      </c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141" customFormat="1" x14ac:dyDescent="0.25">
      <c r="A51" s="138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>
        <v>2</v>
      </c>
      <c r="O51" s="139"/>
      <c r="P51" s="140"/>
      <c r="Q51" s="140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>
        <v>1</v>
      </c>
      <c r="AD51" s="139">
        <v>1</v>
      </c>
      <c r="AE51" s="139"/>
      <c r="AF51" s="139">
        <v>1</v>
      </c>
      <c r="AG51" s="139"/>
      <c r="AH51" s="139"/>
      <c r="AI51" s="139"/>
      <c r="AJ51" s="139"/>
      <c r="AK51" s="139"/>
      <c r="AL51" s="139"/>
      <c r="AM51" s="139" t="s">
        <v>227</v>
      </c>
    </row>
    <row r="52" spans="1:39" s="141" customFormat="1" x14ac:dyDescent="0.25">
      <c r="A52" s="138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>
        <v>1</v>
      </c>
      <c r="O52" s="139"/>
      <c r="P52" s="140"/>
      <c r="Q52" s="140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>
        <v>1</v>
      </c>
      <c r="AE52" s="139">
        <v>1</v>
      </c>
      <c r="AF52" s="139"/>
      <c r="AG52" s="139"/>
      <c r="AH52" s="139"/>
      <c r="AI52" s="139"/>
      <c r="AJ52" s="139"/>
      <c r="AK52" s="139"/>
      <c r="AL52" s="139"/>
      <c r="AM52" s="139" t="s">
        <v>227</v>
      </c>
    </row>
    <row r="53" spans="1:39" s="141" customFormat="1" x14ac:dyDescent="0.25">
      <c r="A53" s="138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>
        <v>2</v>
      </c>
      <c r="O53" s="139"/>
      <c r="P53" s="140"/>
      <c r="Q53" s="140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 t="s">
        <v>227</v>
      </c>
    </row>
    <row r="54" spans="1:39" s="141" customFormat="1" x14ac:dyDescent="0.25">
      <c r="A54" s="138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>
        <v>1</v>
      </c>
      <c r="O54" s="139"/>
      <c r="P54" s="140"/>
      <c r="Q54" s="140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 t="s">
        <v>227</v>
      </c>
    </row>
    <row r="55" spans="1:39" s="141" customFormat="1" x14ac:dyDescent="0.25">
      <c r="A55" s="138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>
        <v>9.9</v>
      </c>
      <c r="M55" s="139"/>
      <c r="N55" s="139">
        <v>3</v>
      </c>
      <c r="O55" s="139" t="s">
        <v>50</v>
      </c>
      <c r="P55" s="140"/>
      <c r="Q55" s="140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>
        <v>1</v>
      </c>
      <c r="AE55" s="139">
        <v>1</v>
      </c>
      <c r="AF55" s="139"/>
      <c r="AG55" s="139"/>
      <c r="AH55" s="139"/>
      <c r="AI55" s="139"/>
      <c r="AJ55" s="139"/>
      <c r="AK55" s="139"/>
      <c r="AL55" s="139"/>
      <c r="AM55" s="139" t="s">
        <v>232</v>
      </c>
    </row>
    <row r="56" spans="1:39" s="141" customFormat="1" x14ac:dyDescent="0.25">
      <c r="A56" s="138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>
        <v>5</v>
      </c>
      <c r="O56" s="139"/>
      <c r="P56" s="140"/>
      <c r="Q56" s="140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 t="s">
        <v>219</v>
      </c>
    </row>
    <row r="57" spans="1:39" s="141" customFormat="1" x14ac:dyDescent="0.25">
      <c r="A57" s="138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>
        <v>20</v>
      </c>
      <c r="M57" s="139">
        <v>1</v>
      </c>
      <c r="N57" s="139">
        <v>2</v>
      </c>
      <c r="O57" s="139" t="s">
        <v>50</v>
      </c>
      <c r="P57" s="140"/>
      <c r="Q57" s="140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>
        <v>1</v>
      </c>
      <c r="AE57" s="139">
        <v>1</v>
      </c>
      <c r="AF57" s="139"/>
      <c r="AG57" s="139"/>
      <c r="AH57" s="139"/>
      <c r="AI57" s="139"/>
      <c r="AJ57" s="139"/>
      <c r="AK57" s="139"/>
      <c r="AL57" s="139"/>
      <c r="AM57" s="139" t="s">
        <v>227</v>
      </c>
    </row>
    <row r="58" spans="1:39" s="144" customFormat="1" x14ac:dyDescent="0.25">
      <c r="A58" s="142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43"/>
      <c r="Q58" s="143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</row>
    <row r="59" spans="1:39" x14ac:dyDescent="0.25">
      <c r="A59" s="17">
        <v>41150</v>
      </c>
      <c r="B59" s="30" t="s">
        <v>116</v>
      </c>
      <c r="C59" s="30" t="s">
        <v>117</v>
      </c>
      <c r="D59" s="1"/>
      <c r="E59" s="1"/>
      <c r="F59" s="1"/>
      <c r="G59" s="1">
        <v>1</v>
      </c>
      <c r="H59" s="1"/>
      <c r="I59" s="1"/>
      <c r="J59" s="1"/>
      <c r="K59" s="1"/>
      <c r="L59" s="1"/>
      <c r="M59" s="1"/>
      <c r="N59" s="134">
        <v>1</v>
      </c>
      <c r="O59" s="1"/>
      <c r="P59" s="21"/>
      <c r="Q59" s="21">
        <v>845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>
        <v>1</v>
      </c>
      <c r="AE59" s="1"/>
      <c r="AF59" s="1">
        <v>1</v>
      </c>
      <c r="AG59" s="1"/>
      <c r="AH59" s="1"/>
      <c r="AI59" s="1"/>
      <c r="AJ59" s="1"/>
      <c r="AK59" s="1">
        <v>1</v>
      </c>
      <c r="AL59" s="1"/>
      <c r="AM59" s="1" t="s">
        <v>219</v>
      </c>
    </row>
    <row r="60" spans="1:39" x14ac:dyDescent="0.25">
      <c r="A60" s="17">
        <v>41150</v>
      </c>
      <c r="B60" s="30" t="s">
        <v>116</v>
      </c>
      <c r="C60" s="30" t="s">
        <v>117</v>
      </c>
      <c r="D60" s="1"/>
      <c r="E60" s="1"/>
      <c r="F60" s="1"/>
      <c r="G60" s="1"/>
      <c r="H60" s="1">
        <v>2</v>
      </c>
      <c r="I60" s="1"/>
      <c r="J60" s="1"/>
      <c r="K60" s="1"/>
      <c r="L60" s="1"/>
      <c r="M60" s="1"/>
      <c r="N60" s="134">
        <v>2</v>
      </c>
      <c r="O60" s="1"/>
      <c r="P60" s="21">
        <v>1440</v>
      </c>
      <c r="Q60" s="2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>
        <v>1</v>
      </c>
      <c r="AD60" s="1">
        <v>1</v>
      </c>
      <c r="AE60" s="1">
        <v>1</v>
      </c>
      <c r="AF60" s="1">
        <v>1</v>
      </c>
      <c r="AG60" s="1"/>
      <c r="AH60" s="1"/>
      <c r="AI60" s="1"/>
      <c r="AJ60" s="1"/>
      <c r="AK60" s="1"/>
      <c r="AL60" s="1"/>
      <c r="AM60" s="30" t="s">
        <v>190</v>
      </c>
    </row>
    <row r="61" spans="1:39" x14ac:dyDescent="0.25">
      <c r="A61" s="13" t="s">
        <v>86</v>
      </c>
      <c r="B61" s="13"/>
      <c r="C61" s="11"/>
      <c r="D61" s="12">
        <f t="shared" ref="D61:J61" si="0">SUM(D5:D60)</f>
        <v>22</v>
      </c>
      <c r="E61" s="12">
        <f t="shared" si="0"/>
        <v>0</v>
      </c>
      <c r="F61" s="12">
        <f t="shared" si="0"/>
        <v>0</v>
      </c>
      <c r="G61" s="12">
        <f t="shared" si="0"/>
        <v>13</v>
      </c>
      <c r="H61" s="12">
        <f t="shared" si="0"/>
        <v>30</v>
      </c>
      <c r="I61" s="12">
        <f t="shared" si="0"/>
        <v>0</v>
      </c>
      <c r="J61" s="12">
        <f t="shared" si="0"/>
        <v>5</v>
      </c>
      <c r="K61" s="12">
        <f>SUM(D61:J61)</f>
        <v>70</v>
      </c>
      <c r="L61" s="12">
        <f>AVERAGE(L5:L60)</f>
        <v>39.29</v>
      </c>
      <c r="M61" s="12">
        <f>SUM(M5:M60)</f>
        <v>9</v>
      </c>
      <c r="N61" s="12">
        <f>SUM(N5:N60)</f>
        <v>113</v>
      </c>
      <c r="O61" s="12"/>
      <c r="P61" s="50">
        <f>COUNT(P5:P60)</f>
        <v>30</v>
      </c>
      <c r="Q61" s="50">
        <f>COUNT(Q5:Q60)</f>
        <v>20</v>
      </c>
      <c r="R61" s="12">
        <f t="shared" ref="R61:AL61" si="1">SUM(R5:R60)</f>
        <v>4</v>
      </c>
      <c r="S61" s="12">
        <f t="shared" si="1"/>
        <v>9</v>
      </c>
      <c r="T61" s="12">
        <f t="shared" si="1"/>
        <v>0</v>
      </c>
      <c r="U61" s="12">
        <f t="shared" si="1"/>
        <v>0</v>
      </c>
      <c r="V61" s="12">
        <f t="shared" si="1"/>
        <v>0</v>
      </c>
      <c r="W61" s="12">
        <f t="shared" si="1"/>
        <v>3</v>
      </c>
      <c r="X61" s="12">
        <f t="shared" si="1"/>
        <v>0</v>
      </c>
      <c r="Y61" s="12">
        <f t="shared" si="1"/>
        <v>0</v>
      </c>
      <c r="Z61" s="12">
        <f t="shared" si="1"/>
        <v>0</v>
      </c>
      <c r="AA61" s="12">
        <f t="shared" si="1"/>
        <v>0</v>
      </c>
      <c r="AB61" s="12">
        <f t="shared" si="1"/>
        <v>10</v>
      </c>
      <c r="AC61" s="12">
        <f t="shared" si="1"/>
        <v>8</v>
      </c>
      <c r="AD61" s="12">
        <f t="shared" si="1"/>
        <v>35</v>
      </c>
      <c r="AE61" s="12">
        <f t="shared" si="1"/>
        <v>21</v>
      </c>
      <c r="AF61" s="12">
        <f t="shared" si="1"/>
        <v>20</v>
      </c>
      <c r="AG61" s="12">
        <f t="shared" si="1"/>
        <v>0</v>
      </c>
      <c r="AH61" s="12">
        <f t="shared" si="1"/>
        <v>0</v>
      </c>
      <c r="AI61" s="12">
        <f t="shared" si="1"/>
        <v>0</v>
      </c>
      <c r="AJ61" s="12">
        <f t="shared" si="1"/>
        <v>0</v>
      </c>
      <c r="AK61" s="12">
        <f t="shared" si="1"/>
        <v>2</v>
      </c>
      <c r="AL61" s="12">
        <f t="shared" si="1"/>
        <v>0</v>
      </c>
      <c r="AM61" s="12"/>
    </row>
    <row r="62" spans="1:39" x14ac:dyDescent="0.25">
      <c r="L62" t="s">
        <v>48</v>
      </c>
      <c r="N62">
        <f>COUNT(N5:N60)</f>
        <v>51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"/>
  <sheetViews>
    <sheetView zoomScaleNormal="100" zoomScalePageLayoutView="200" workbookViewId="0">
      <pane xSplit="11" ySplit="4" topLeftCell="L35" activePane="bottomRight" state="frozen"/>
      <selection activeCell="E90" sqref="E90"/>
      <selection pane="topRight" activeCell="E90" sqref="E90"/>
      <selection pane="bottomLeft" activeCell="E90" sqref="E90"/>
      <selection pane="bottomRight" activeCell="K52" sqref="K52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4" customWidth="1"/>
    <col min="8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20" width="7.6640625" customWidth="1"/>
    <col min="21" max="21" width="5.109375" customWidth="1"/>
    <col min="22" max="23" width="6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0.4414062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10" t="s">
        <v>209</v>
      </c>
      <c r="B1" s="10"/>
    </row>
    <row r="3" spans="1:39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101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103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x14ac:dyDescent="0.25">
      <c r="A5" s="22">
        <v>41151</v>
      </c>
      <c r="B5" s="30" t="s">
        <v>119</v>
      </c>
      <c r="C5" s="30" t="s">
        <v>120</v>
      </c>
      <c r="D5" s="1"/>
      <c r="E5" s="1"/>
      <c r="F5" s="1"/>
      <c r="G5" s="1">
        <v>1</v>
      </c>
      <c r="H5" s="1"/>
      <c r="I5" s="1"/>
      <c r="J5" s="1"/>
      <c r="K5" s="1"/>
      <c r="L5" s="1"/>
      <c r="M5" s="1"/>
      <c r="N5" s="1">
        <v>2</v>
      </c>
      <c r="O5" s="1"/>
      <c r="P5" s="21">
        <v>1000</v>
      </c>
      <c r="Q5" s="3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>
        <v>1</v>
      </c>
      <c r="AE5" s="1"/>
      <c r="AF5" s="1">
        <v>1</v>
      </c>
      <c r="AG5" s="1"/>
      <c r="AH5" s="1"/>
      <c r="AI5" s="1"/>
      <c r="AJ5" s="1"/>
      <c r="AK5" s="1"/>
      <c r="AL5" s="1"/>
      <c r="AM5" s="30" t="s">
        <v>126</v>
      </c>
    </row>
    <row r="6" spans="1:39" x14ac:dyDescent="0.25">
      <c r="A6" s="22">
        <v>41151</v>
      </c>
      <c r="B6" s="30" t="s">
        <v>119</v>
      </c>
      <c r="C6" s="30" t="s">
        <v>120</v>
      </c>
      <c r="D6" s="1"/>
      <c r="E6" s="1"/>
      <c r="F6" s="1"/>
      <c r="G6" s="1"/>
      <c r="H6" s="1">
        <v>6</v>
      </c>
      <c r="I6" s="1"/>
      <c r="J6" s="1"/>
      <c r="K6" s="1"/>
      <c r="L6" s="1"/>
      <c r="M6" s="1"/>
      <c r="N6" s="1">
        <v>6</v>
      </c>
      <c r="O6" s="1"/>
      <c r="P6" s="21"/>
      <c r="Q6" s="21">
        <v>1000</v>
      </c>
      <c r="R6" s="1"/>
      <c r="S6" s="1">
        <v>1</v>
      </c>
      <c r="T6" s="1"/>
      <c r="U6" s="1"/>
      <c r="V6" s="1"/>
      <c r="W6" s="1"/>
      <c r="X6" s="1"/>
      <c r="Y6" s="1"/>
      <c r="Z6" s="1"/>
      <c r="AA6" s="1"/>
      <c r="AB6" s="1">
        <v>1</v>
      </c>
      <c r="AC6" s="1"/>
      <c r="AD6" s="1">
        <v>1</v>
      </c>
      <c r="AE6" s="1">
        <v>1</v>
      </c>
      <c r="AF6" s="1"/>
      <c r="AG6" s="1"/>
      <c r="AH6" s="1"/>
      <c r="AI6" s="1"/>
      <c r="AJ6" s="1"/>
      <c r="AK6" s="1"/>
      <c r="AL6" s="1"/>
      <c r="AM6" s="30" t="s">
        <v>192</v>
      </c>
    </row>
    <row r="7" spans="1:39" x14ac:dyDescent="0.25">
      <c r="A7" s="22">
        <v>41151</v>
      </c>
      <c r="B7" s="30" t="s">
        <v>119</v>
      </c>
      <c r="C7" s="30" t="s">
        <v>120</v>
      </c>
      <c r="D7" s="1"/>
      <c r="E7" s="1"/>
      <c r="F7" s="1"/>
      <c r="G7" s="1"/>
      <c r="H7" s="1"/>
      <c r="I7" s="1"/>
      <c r="J7" s="1">
        <v>1</v>
      </c>
      <c r="K7" s="1"/>
      <c r="L7" s="1"/>
      <c r="M7" s="1"/>
      <c r="N7" s="1">
        <v>1</v>
      </c>
      <c r="O7" s="1"/>
      <c r="P7" s="21"/>
      <c r="Q7" s="21">
        <v>1000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>
        <v>1</v>
      </c>
      <c r="AE7" s="1">
        <v>1</v>
      </c>
      <c r="AF7" s="1"/>
      <c r="AG7" s="1"/>
      <c r="AH7" s="1"/>
      <c r="AI7" s="1"/>
      <c r="AJ7" s="1"/>
      <c r="AK7" s="1"/>
      <c r="AL7" s="1"/>
      <c r="AM7" s="30" t="s">
        <v>192</v>
      </c>
    </row>
    <row r="8" spans="1:39" x14ac:dyDescent="0.25">
      <c r="A8" s="22">
        <v>41151</v>
      </c>
      <c r="B8" s="30" t="s">
        <v>119</v>
      </c>
      <c r="C8" s="30" t="s">
        <v>120</v>
      </c>
      <c r="D8" s="1">
        <v>1</v>
      </c>
      <c r="E8" s="1"/>
      <c r="F8" s="1"/>
      <c r="G8" s="1"/>
      <c r="H8" s="1"/>
      <c r="I8" s="1"/>
      <c r="J8" s="1"/>
      <c r="K8" s="1"/>
      <c r="L8" s="1">
        <v>40</v>
      </c>
      <c r="M8" s="1">
        <v>0</v>
      </c>
      <c r="N8" s="1">
        <v>2</v>
      </c>
      <c r="O8" s="1" t="s">
        <v>50</v>
      </c>
      <c r="P8" s="21">
        <v>1039</v>
      </c>
      <c r="Q8" s="21">
        <v>1308</v>
      </c>
      <c r="R8" s="1"/>
      <c r="S8" s="1">
        <v>1</v>
      </c>
      <c r="T8" s="1"/>
      <c r="U8" s="1"/>
      <c r="V8" s="1"/>
      <c r="W8" s="1"/>
      <c r="X8" s="1"/>
      <c r="Y8" s="1"/>
      <c r="Z8" s="1"/>
      <c r="AA8" s="1"/>
      <c r="AB8" s="1">
        <v>1</v>
      </c>
      <c r="AC8" s="1"/>
      <c r="AD8" s="1">
        <v>1</v>
      </c>
      <c r="AE8" s="1">
        <v>1</v>
      </c>
      <c r="AF8" s="1"/>
      <c r="AG8" s="1"/>
      <c r="AH8" s="1"/>
      <c r="AI8" s="1"/>
      <c r="AJ8" s="1"/>
      <c r="AK8" s="1"/>
      <c r="AL8" s="1"/>
      <c r="AM8" s="30" t="s">
        <v>111</v>
      </c>
    </row>
    <row r="9" spans="1:39" x14ac:dyDescent="0.25">
      <c r="A9" s="22">
        <v>41151</v>
      </c>
      <c r="B9" s="30" t="s">
        <v>119</v>
      </c>
      <c r="C9" s="30" t="s">
        <v>120</v>
      </c>
      <c r="D9" s="1">
        <v>1</v>
      </c>
      <c r="E9" s="1"/>
      <c r="F9" s="1"/>
      <c r="G9" s="1"/>
      <c r="H9" s="1"/>
      <c r="I9" s="1"/>
      <c r="J9" s="1"/>
      <c r="K9" s="1"/>
      <c r="L9" s="1">
        <v>40</v>
      </c>
      <c r="M9" s="1">
        <v>1</v>
      </c>
      <c r="N9" s="1">
        <v>2</v>
      </c>
      <c r="O9" s="1" t="s">
        <v>50</v>
      </c>
      <c r="P9" s="21"/>
      <c r="Q9" s="21">
        <v>1040</v>
      </c>
      <c r="R9" s="1">
        <v>1</v>
      </c>
      <c r="S9" s="1"/>
      <c r="T9" s="1"/>
      <c r="U9" s="1"/>
      <c r="V9" s="1"/>
      <c r="W9" s="1"/>
      <c r="X9" s="1"/>
      <c r="Y9" s="1"/>
      <c r="Z9" s="1"/>
      <c r="AA9" s="1"/>
      <c r="AB9" s="1">
        <v>1</v>
      </c>
      <c r="AC9" s="1">
        <v>1</v>
      </c>
      <c r="AD9" s="1">
        <v>1</v>
      </c>
      <c r="AE9" s="1"/>
      <c r="AF9" s="1"/>
      <c r="AG9" s="1">
        <v>1</v>
      </c>
      <c r="AH9" s="1"/>
      <c r="AI9" s="1">
        <v>1</v>
      </c>
      <c r="AJ9" s="1"/>
      <c r="AK9" s="1"/>
      <c r="AL9" s="1"/>
      <c r="AM9" s="30" t="s">
        <v>111</v>
      </c>
    </row>
    <row r="10" spans="1:39" x14ac:dyDescent="0.25">
      <c r="A10" s="22">
        <v>41151</v>
      </c>
      <c r="B10" s="30" t="s">
        <v>119</v>
      </c>
      <c r="C10" s="30" t="s">
        <v>120</v>
      </c>
      <c r="D10" s="1"/>
      <c r="E10" s="1"/>
      <c r="F10" s="1"/>
      <c r="G10" s="1">
        <v>1</v>
      </c>
      <c r="H10" s="1"/>
      <c r="I10" s="1"/>
      <c r="J10" s="1"/>
      <c r="K10" s="1"/>
      <c r="L10" s="1"/>
      <c r="M10" s="1"/>
      <c r="N10" s="1">
        <v>2</v>
      </c>
      <c r="O10" s="1"/>
      <c r="P10" s="21">
        <v>1045</v>
      </c>
      <c r="Q10" s="2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>
        <v>1</v>
      </c>
      <c r="AE10" s="1">
        <v>1</v>
      </c>
      <c r="AF10" s="1"/>
      <c r="AG10" s="1"/>
      <c r="AH10" s="1"/>
      <c r="AI10" s="1"/>
      <c r="AJ10" s="1"/>
      <c r="AK10" s="1"/>
      <c r="AL10" s="1"/>
      <c r="AM10" s="30" t="s">
        <v>126</v>
      </c>
    </row>
    <row r="11" spans="1:39" x14ac:dyDescent="0.25">
      <c r="A11" s="22">
        <v>41151</v>
      </c>
      <c r="B11" s="30" t="s">
        <v>119</v>
      </c>
      <c r="C11" s="30" t="s">
        <v>120</v>
      </c>
      <c r="D11" s="1">
        <v>1</v>
      </c>
      <c r="E11" s="1"/>
      <c r="F11" s="1"/>
      <c r="G11" s="1"/>
      <c r="H11" s="1"/>
      <c r="I11" s="1"/>
      <c r="J11" s="1"/>
      <c r="K11" s="1"/>
      <c r="L11" s="1">
        <v>40</v>
      </c>
      <c r="M11" s="1"/>
      <c r="N11" s="1">
        <v>1</v>
      </c>
      <c r="O11" s="1" t="s">
        <v>50</v>
      </c>
      <c r="P11" s="21">
        <v>1244</v>
      </c>
      <c r="Q11" s="2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>
        <v>1</v>
      </c>
      <c r="AE11" s="1">
        <v>1</v>
      </c>
      <c r="AF11" s="1"/>
      <c r="AG11" s="1"/>
      <c r="AH11" s="1"/>
      <c r="AI11" s="1"/>
      <c r="AJ11" s="1"/>
      <c r="AK11" s="1"/>
      <c r="AL11" s="1"/>
      <c r="AM11" s="1" t="s">
        <v>219</v>
      </c>
    </row>
    <row r="12" spans="1:39" x14ac:dyDescent="0.25">
      <c r="A12" s="22">
        <v>41151</v>
      </c>
      <c r="B12" s="136" t="s">
        <v>119</v>
      </c>
      <c r="C12" s="136" t="s">
        <v>120</v>
      </c>
      <c r="D12" s="1">
        <v>1</v>
      </c>
      <c r="E12" s="1"/>
      <c r="F12" s="1"/>
      <c r="G12" s="1"/>
      <c r="H12" s="1"/>
      <c r="I12" s="1"/>
      <c r="J12" s="1"/>
      <c r="K12" s="1"/>
      <c r="L12" s="1"/>
      <c r="M12" s="1"/>
      <c r="N12" s="134">
        <v>1</v>
      </c>
      <c r="O12" s="1"/>
      <c r="P12" s="21"/>
      <c r="Q12" s="2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>
        <v>1</v>
      </c>
      <c r="AD12" s="1">
        <v>1</v>
      </c>
      <c r="AE12" s="1"/>
      <c r="AF12" s="1">
        <v>1</v>
      </c>
      <c r="AG12" s="1"/>
      <c r="AH12" s="1"/>
      <c r="AI12" s="1"/>
      <c r="AJ12" s="1"/>
      <c r="AK12" s="1"/>
      <c r="AL12" s="1"/>
      <c r="AM12" s="1" t="s">
        <v>219</v>
      </c>
    </row>
    <row r="13" spans="1:39" s="54" customFormat="1" x14ac:dyDescent="0.25">
      <c r="A13" s="111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53"/>
      <c r="Q13" s="53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s="44" customFormat="1" x14ac:dyDescent="0.25">
      <c r="A14" s="112">
        <v>41153</v>
      </c>
      <c r="B14" s="55" t="s">
        <v>106</v>
      </c>
      <c r="C14" s="55" t="s">
        <v>139</v>
      </c>
      <c r="D14" s="43">
        <v>1</v>
      </c>
      <c r="E14" s="43"/>
      <c r="F14" s="43"/>
      <c r="G14" s="43"/>
      <c r="H14" s="43"/>
      <c r="I14" s="43"/>
      <c r="J14" s="43"/>
      <c r="K14" s="43"/>
      <c r="L14" s="43">
        <v>15</v>
      </c>
      <c r="M14" s="43">
        <v>1</v>
      </c>
      <c r="N14" s="43">
        <v>2</v>
      </c>
      <c r="O14" s="55" t="s">
        <v>50</v>
      </c>
      <c r="P14" s="49">
        <v>950</v>
      </c>
      <c r="Q14" s="49">
        <v>1555</v>
      </c>
      <c r="R14" s="43"/>
      <c r="S14" s="43">
        <v>1</v>
      </c>
      <c r="T14" s="43"/>
      <c r="U14" s="43"/>
      <c r="V14" s="43"/>
      <c r="W14" s="43"/>
      <c r="X14" s="43"/>
      <c r="Y14" s="43"/>
      <c r="Z14" s="43"/>
      <c r="AA14" s="43"/>
      <c r="AB14" s="43">
        <v>1</v>
      </c>
      <c r="AC14" s="43">
        <v>1</v>
      </c>
      <c r="AD14" s="43">
        <v>1</v>
      </c>
      <c r="AE14" s="43"/>
      <c r="AF14" s="43">
        <v>1</v>
      </c>
      <c r="AG14" s="43"/>
      <c r="AH14" s="43"/>
      <c r="AI14" s="43"/>
      <c r="AJ14" s="43"/>
      <c r="AK14" s="43"/>
      <c r="AL14" s="43"/>
      <c r="AM14" s="55" t="s">
        <v>111</v>
      </c>
    </row>
    <row r="15" spans="1:39" x14ac:dyDescent="0.25">
      <c r="A15" s="112">
        <v>41153</v>
      </c>
      <c r="B15" s="55" t="s">
        <v>106</v>
      </c>
      <c r="C15" s="55" t="s">
        <v>139</v>
      </c>
      <c r="D15" s="1">
        <v>1</v>
      </c>
      <c r="E15" s="1"/>
      <c r="F15" s="1"/>
      <c r="G15" s="1"/>
      <c r="H15" s="1"/>
      <c r="I15" s="1"/>
      <c r="J15" s="1"/>
      <c r="K15" s="1"/>
      <c r="L15" s="1">
        <v>25</v>
      </c>
      <c r="M15" s="1"/>
      <c r="N15" s="1">
        <v>4</v>
      </c>
      <c r="O15" s="30" t="s">
        <v>50</v>
      </c>
      <c r="P15" s="21">
        <v>1010</v>
      </c>
      <c r="Q15" s="21">
        <v>1200</v>
      </c>
      <c r="R15" s="1"/>
      <c r="S15" s="1">
        <v>1</v>
      </c>
      <c r="T15" s="1"/>
      <c r="U15" s="1"/>
      <c r="V15" s="1"/>
      <c r="W15" s="1"/>
      <c r="X15" s="1"/>
      <c r="Y15" s="1"/>
      <c r="Z15" s="1"/>
      <c r="AA15" s="1"/>
      <c r="AB15" s="1">
        <v>1</v>
      </c>
      <c r="AC15" s="1">
        <v>1</v>
      </c>
      <c r="AD15" s="1">
        <v>1</v>
      </c>
      <c r="AE15" s="1">
        <v>1</v>
      </c>
      <c r="AF15" s="1"/>
      <c r="AG15" s="1"/>
      <c r="AH15" s="1"/>
      <c r="AI15" s="1"/>
      <c r="AJ15" s="1"/>
      <c r="AK15" s="1"/>
      <c r="AL15" s="1"/>
      <c r="AM15" s="30" t="s">
        <v>137</v>
      </c>
    </row>
    <row r="16" spans="1:39" x14ac:dyDescent="0.25">
      <c r="A16" s="112">
        <v>41153</v>
      </c>
      <c r="B16" s="55" t="s">
        <v>106</v>
      </c>
      <c r="C16" s="55" t="s">
        <v>139</v>
      </c>
      <c r="D16" s="1"/>
      <c r="E16" s="1"/>
      <c r="F16" s="1"/>
      <c r="G16" s="1"/>
      <c r="H16" s="1">
        <v>2</v>
      </c>
      <c r="I16" s="1"/>
      <c r="J16" s="1"/>
      <c r="K16" s="1"/>
      <c r="L16" s="1"/>
      <c r="M16" s="1"/>
      <c r="N16" s="1">
        <v>2</v>
      </c>
      <c r="O16" s="1"/>
      <c r="P16" s="21">
        <v>1015</v>
      </c>
      <c r="Q16" s="2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112">
        <v>41153</v>
      </c>
      <c r="B17" s="55" t="s">
        <v>106</v>
      </c>
      <c r="C17" s="55" t="s">
        <v>139</v>
      </c>
      <c r="D17" s="15"/>
      <c r="E17" s="15"/>
      <c r="F17" s="15"/>
      <c r="G17" s="15"/>
      <c r="H17" s="15">
        <v>2</v>
      </c>
      <c r="I17" s="15"/>
      <c r="J17" s="15"/>
      <c r="K17" s="15"/>
      <c r="L17" s="15"/>
      <c r="M17" s="15"/>
      <c r="N17" s="15">
        <v>2</v>
      </c>
      <c r="O17" s="15"/>
      <c r="P17" s="26">
        <v>1015</v>
      </c>
      <c r="Q17" s="26">
        <v>1330</v>
      </c>
      <c r="R17" s="15"/>
      <c r="S17" s="15">
        <v>1</v>
      </c>
      <c r="T17" s="15"/>
      <c r="U17" s="15"/>
      <c r="V17" s="15"/>
      <c r="W17" s="15"/>
      <c r="X17" s="15"/>
      <c r="Y17" s="15"/>
      <c r="Z17" s="15"/>
      <c r="AA17" s="15"/>
      <c r="AB17" s="15">
        <v>1</v>
      </c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71" t="s">
        <v>210</v>
      </c>
    </row>
    <row r="18" spans="1:39" x14ac:dyDescent="0.25">
      <c r="A18" s="112">
        <v>41153</v>
      </c>
      <c r="B18" s="55" t="s">
        <v>106</v>
      </c>
      <c r="C18" s="55" t="s">
        <v>139</v>
      </c>
      <c r="D18" s="1"/>
      <c r="E18" s="1"/>
      <c r="F18" s="1"/>
      <c r="G18" s="1"/>
      <c r="H18" s="1">
        <v>2</v>
      </c>
      <c r="I18" s="1"/>
      <c r="J18" s="1"/>
      <c r="K18" s="1"/>
      <c r="L18" s="1"/>
      <c r="M18" s="1"/>
      <c r="N18" s="1">
        <v>2</v>
      </c>
      <c r="O18" s="1"/>
      <c r="P18" s="21">
        <v>1030</v>
      </c>
      <c r="Q18" s="21">
        <v>1200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>
        <v>1</v>
      </c>
      <c r="AE18" s="1">
        <v>1</v>
      </c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112">
        <v>41153</v>
      </c>
      <c r="B19" s="55" t="s">
        <v>106</v>
      </c>
      <c r="C19" s="55" t="s">
        <v>139</v>
      </c>
      <c r="D19" s="1"/>
      <c r="E19" s="1"/>
      <c r="F19" s="1"/>
      <c r="G19" s="1"/>
      <c r="H19" s="1">
        <v>3</v>
      </c>
      <c r="I19" s="1"/>
      <c r="J19" s="1"/>
      <c r="K19" s="1"/>
      <c r="L19" s="1"/>
      <c r="M19" s="1"/>
      <c r="N19" s="1">
        <v>3</v>
      </c>
      <c r="O19" s="1"/>
      <c r="P19" s="21">
        <v>1035</v>
      </c>
      <c r="Q19" s="21">
        <v>1435</v>
      </c>
      <c r="R19" s="1"/>
      <c r="S19" s="1">
        <v>1</v>
      </c>
      <c r="T19" s="1"/>
      <c r="U19" s="1"/>
      <c r="V19" s="1"/>
      <c r="W19" s="1"/>
      <c r="X19" s="1"/>
      <c r="Y19" s="1"/>
      <c r="Z19" s="1"/>
      <c r="AA19" s="1"/>
      <c r="AB19" s="1">
        <v>1</v>
      </c>
      <c r="AC19" s="1"/>
      <c r="AD19" s="1">
        <v>1</v>
      </c>
      <c r="AE19" s="1">
        <v>1</v>
      </c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12">
        <v>41153</v>
      </c>
      <c r="B20" s="55" t="s">
        <v>106</v>
      </c>
      <c r="C20" s="55" t="s">
        <v>139</v>
      </c>
      <c r="D20" s="1"/>
      <c r="E20" s="1"/>
      <c r="F20" s="1"/>
      <c r="G20" s="1">
        <v>1</v>
      </c>
      <c r="H20" s="1"/>
      <c r="I20" s="1"/>
      <c r="J20" s="1"/>
      <c r="K20" s="1"/>
      <c r="L20" s="1"/>
      <c r="M20" s="1"/>
      <c r="N20" s="1">
        <v>2</v>
      </c>
      <c r="O20" s="1"/>
      <c r="P20" s="21">
        <v>1040</v>
      </c>
      <c r="Q20" s="21">
        <v>1425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30" t="s">
        <v>211</v>
      </c>
    </row>
    <row r="21" spans="1:39" x14ac:dyDescent="0.25">
      <c r="A21" s="112">
        <v>41153</v>
      </c>
      <c r="B21" s="55" t="s">
        <v>106</v>
      </c>
      <c r="C21" s="55" t="s">
        <v>139</v>
      </c>
      <c r="D21" s="1"/>
      <c r="E21" s="1"/>
      <c r="F21" s="1"/>
      <c r="G21" s="1"/>
      <c r="H21" s="1">
        <v>1</v>
      </c>
      <c r="I21" s="1"/>
      <c r="J21" s="1"/>
      <c r="K21" s="1"/>
      <c r="L21" s="1"/>
      <c r="M21" s="1"/>
      <c r="N21" s="1">
        <v>3</v>
      </c>
      <c r="O21" s="1"/>
      <c r="P21" s="21">
        <v>1115</v>
      </c>
      <c r="Q21" s="21">
        <v>1530</v>
      </c>
      <c r="R21" s="1"/>
      <c r="S21" s="1">
        <v>1</v>
      </c>
      <c r="T21" s="1"/>
      <c r="U21" s="1"/>
      <c r="V21" s="1"/>
      <c r="W21" s="1"/>
      <c r="X21" s="1"/>
      <c r="Y21" s="1"/>
      <c r="Z21" s="1"/>
      <c r="AA21" s="1"/>
      <c r="AB21" s="1">
        <v>1</v>
      </c>
      <c r="AC21" s="1"/>
      <c r="AD21" s="1">
        <v>1</v>
      </c>
      <c r="AE21" s="1"/>
      <c r="AF21" s="1">
        <v>1</v>
      </c>
      <c r="AG21" s="1"/>
      <c r="AH21" s="1"/>
      <c r="AI21" s="1"/>
      <c r="AJ21" s="1"/>
      <c r="AK21" s="1"/>
      <c r="AL21" s="1"/>
      <c r="AM21" s="1"/>
    </row>
    <row r="22" spans="1:39" x14ac:dyDescent="0.25">
      <c r="A22" s="112">
        <v>41153</v>
      </c>
      <c r="B22" s="55" t="s">
        <v>106</v>
      </c>
      <c r="C22" s="55" t="s">
        <v>139</v>
      </c>
      <c r="D22" s="1">
        <v>1</v>
      </c>
      <c r="E22" s="1"/>
      <c r="F22" s="1"/>
      <c r="G22" s="1"/>
      <c r="H22" s="1"/>
      <c r="I22" s="1"/>
      <c r="J22" s="1"/>
      <c r="K22" s="1"/>
      <c r="L22" s="1">
        <v>115</v>
      </c>
      <c r="M22" s="1"/>
      <c r="N22" s="1">
        <v>6</v>
      </c>
      <c r="O22" s="30" t="s">
        <v>50</v>
      </c>
      <c r="P22" s="21">
        <v>1240</v>
      </c>
      <c r="Q22" s="2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/>
      <c r="AK22" s="1"/>
      <c r="AL22" s="1"/>
      <c r="AM22" s="1"/>
    </row>
    <row r="23" spans="1:39" x14ac:dyDescent="0.25">
      <c r="A23" s="112">
        <v>41153</v>
      </c>
      <c r="B23" s="55" t="s">
        <v>106</v>
      </c>
      <c r="C23" s="55" t="s">
        <v>139</v>
      </c>
      <c r="D23" s="1"/>
      <c r="E23" s="1"/>
      <c r="F23" s="1"/>
      <c r="G23" s="1"/>
      <c r="H23" s="1">
        <v>1</v>
      </c>
      <c r="I23" s="1"/>
      <c r="J23" s="1"/>
      <c r="K23" s="1"/>
      <c r="L23" s="1"/>
      <c r="M23" s="1"/>
      <c r="N23" s="1">
        <v>1</v>
      </c>
      <c r="O23" s="1"/>
      <c r="P23" s="21">
        <v>1320</v>
      </c>
      <c r="Q23" s="21">
        <v>1540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30" t="s">
        <v>208</v>
      </c>
    </row>
    <row r="24" spans="1:39" x14ac:dyDescent="0.25">
      <c r="A24" s="112">
        <v>41153</v>
      </c>
      <c r="B24" s="55" t="s">
        <v>106</v>
      </c>
      <c r="C24" s="55" t="s">
        <v>139</v>
      </c>
      <c r="D24" s="1">
        <v>1</v>
      </c>
      <c r="E24" s="1"/>
      <c r="F24" s="1"/>
      <c r="G24" s="1"/>
      <c r="H24" s="1"/>
      <c r="I24" s="1"/>
      <c r="J24" s="1"/>
      <c r="K24" s="1"/>
      <c r="L24" s="1">
        <v>30</v>
      </c>
      <c r="M24" s="1"/>
      <c r="N24" s="1">
        <v>6</v>
      </c>
      <c r="O24" s="30" t="s">
        <v>154</v>
      </c>
      <c r="P24" s="21">
        <v>1350</v>
      </c>
      <c r="Q24" s="21"/>
      <c r="R24" s="1">
        <v>1</v>
      </c>
      <c r="S24" s="1"/>
      <c r="T24" s="1"/>
      <c r="U24" s="1"/>
      <c r="V24" s="1"/>
      <c r="W24" s="1"/>
      <c r="X24" s="1"/>
      <c r="Y24" s="1"/>
      <c r="Z24" s="1"/>
      <c r="AA24" s="1"/>
      <c r="AB24" s="1">
        <v>1</v>
      </c>
      <c r="AC24" s="1"/>
      <c r="AD24" s="1">
        <v>1</v>
      </c>
      <c r="AE24" s="1">
        <v>1</v>
      </c>
      <c r="AF24" s="1">
        <v>1</v>
      </c>
      <c r="AG24" s="1"/>
      <c r="AH24" s="1"/>
      <c r="AI24" s="1"/>
      <c r="AJ24" s="1"/>
      <c r="AK24" s="1"/>
      <c r="AL24" s="1"/>
      <c r="AM24" s="30" t="s">
        <v>189</v>
      </c>
    </row>
    <row r="25" spans="1:39" x14ac:dyDescent="0.25">
      <c r="A25" s="112">
        <v>41153</v>
      </c>
      <c r="B25" s="55" t="s">
        <v>106</v>
      </c>
      <c r="C25" s="55" t="s">
        <v>139</v>
      </c>
      <c r="D25" s="1"/>
      <c r="E25" s="1">
        <v>1</v>
      </c>
      <c r="F25" s="1"/>
      <c r="G25" s="1"/>
      <c r="H25" s="1"/>
      <c r="I25" s="1"/>
      <c r="J25" s="1"/>
      <c r="K25" s="1"/>
      <c r="L25" s="1"/>
      <c r="M25" s="1"/>
      <c r="N25" s="1">
        <v>4</v>
      </c>
      <c r="O25" s="30" t="s">
        <v>50</v>
      </c>
      <c r="P25" s="21"/>
      <c r="Q25" s="21">
        <v>1505</v>
      </c>
      <c r="R25" s="1"/>
      <c r="S25" s="1">
        <v>1</v>
      </c>
      <c r="T25" s="1"/>
      <c r="U25" s="1"/>
      <c r="V25" s="1"/>
      <c r="W25" s="1"/>
      <c r="X25" s="1"/>
      <c r="Y25" s="1"/>
      <c r="Z25" s="1"/>
      <c r="AA25" s="1"/>
      <c r="AB25" s="1">
        <v>1</v>
      </c>
      <c r="AC25" s="1"/>
      <c r="AD25" s="1">
        <v>1</v>
      </c>
      <c r="AE25" s="1"/>
      <c r="AF25" s="1">
        <v>1</v>
      </c>
      <c r="AG25" s="1"/>
      <c r="AH25" s="1"/>
      <c r="AI25" s="1"/>
      <c r="AJ25" s="1"/>
      <c r="AK25" s="1"/>
      <c r="AL25" s="1"/>
      <c r="AM25" s="30" t="s">
        <v>111</v>
      </c>
    </row>
    <row r="26" spans="1:39" s="54" customFormat="1" x14ac:dyDescent="0.25">
      <c r="A26" s="11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53"/>
      <c r="Q26" s="53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 x14ac:dyDescent="0.25">
      <c r="A27" s="22">
        <v>41154</v>
      </c>
      <c r="B27" s="30" t="s">
        <v>112</v>
      </c>
      <c r="C27" s="30" t="s">
        <v>113</v>
      </c>
      <c r="D27" s="1">
        <v>1</v>
      </c>
      <c r="E27" s="1"/>
      <c r="F27" s="1"/>
      <c r="G27" s="1"/>
      <c r="H27" s="1"/>
      <c r="I27" s="1"/>
      <c r="J27" s="1"/>
      <c r="K27" s="1"/>
      <c r="L27" s="1">
        <v>25</v>
      </c>
      <c r="M27" s="1"/>
      <c r="N27" s="1">
        <v>3</v>
      </c>
      <c r="O27" s="30" t="s">
        <v>108</v>
      </c>
      <c r="P27" s="21">
        <v>745</v>
      </c>
      <c r="Q27" s="2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30" t="s">
        <v>111</v>
      </c>
    </row>
    <row r="28" spans="1:39" x14ac:dyDescent="0.25">
      <c r="A28" s="22">
        <v>41154</v>
      </c>
      <c r="B28" s="30" t="s">
        <v>112</v>
      </c>
      <c r="C28" s="30" t="s">
        <v>113</v>
      </c>
      <c r="D28" s="1"/>
      <c r="E28" s="1"/>
      <c r="F28" s="1"/>
      <c r="G28" s="1"/>
      <c r="H28" s="1">
        <v>1</v>
      </c>
      <c r="I28" s="1"/>
      <c r="J28" s="1"/>
      <c r="K28" s="1"/>
      <c r="L28" s="1"/>
      <c r="M28" s="1"/>
      <c r="N28" s="1">
        <v>1</v>
      </c>
      <c r="O28" s="1"/>
      <c r="P28" s="21">
        <v>840</v>
      </c>
      <c r="Q28" s="2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30" t="s">
        <v>111</v>
      </c>
    </row>
    <row r="29" spans="1:39" x14ac:dyDescent="0.25">
      <c r="A29" s="22">
        <v>41154</v>
      </c>
      <c r="B29" s="30" t="s">
        <v>112</v>
      </c>
      <c r="C29" s="30" t="s">
        <v>113</v>
      </c>
      <c r="D29" s="1"/>
      <c r="E29" s="1"/>
      <c r="F29" s="1"/>
      <c r="G29" s="1">
        <v>1</v>
      </c>
      <c r="H29" s="1"/>
      <c r="I29" s="1"/>
      <c r="J29" s="1"/>
      <c r="K29" s="1"/>
      <c r="L29" s="1"/>
      <c r="M29" s="1"/>
      <c r="N29" s="1">
        <v>3</v>
      </c>
      <c r="O29" s="30" t="s">
        <v>212</v>
      </c>
      <c r="P29" s="21">
        <v>1000</v>
      </c>
      <c r="Q29" s="2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 t="s">
        <v>219</v>
      </c>
    </row>
    <row r="30" spans="1:39" x14ac:dyDescent="0.25">
      <c r="A30" s="22">
        <v>41154</v>
      </c>
      <c r="B30" s="30" t="s">
        <v>112</v>
      </c>
      <c r="C30" s="30" t="s">
        <v>113</v>
      </c>
      <c r="D30" s="1"/>
      <c r="E30" s="1"/>
      <c r="F30" s="1"/>
      <c r="G30" s="1"/>
      <c r="H30" s="1">
        <v>2</v>
      </c>
      <c r="I30" s="1"/>
      <c r="J30" s="1"/>
      <c r="K30" s="1"/>
      <c r="L30" s="1"/>
      <c r="M30" s="1"/>
      <c r="N30" s="1">
        <v>2</v>
      </c>
      <c r="O30" s="30" t="s">
        <v>212</v>
      </c>
      <c r="P30" s="21">
        <v>1001</v>
      </c>
      <c r="Q30" s="2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30" t="s">
        <v>213</v>
      </c>
    </row>
    <row r="31" spans="1:39" x14ac:dyDescent="0.25">
      <c r="A31" s="22">
        <v>41154</v>
      </c>
      <c r="B31" s="30" t="s">
        <v>112</v>
      </c>
      <c r="C31" s="30" t="s">
        <v>113</v>
      </c>
      <c r="D31" s="1">
        <v>1</v>
      </c>
      <c r="E31" s="1"/>
      <c r="F31" s="1"/>
      <c r="G31" s="1"/>
      <c r="H31" s="1"/>
      <c r="I31" s="1"/>
      <c r="J31" s="1"/>
      <c r="K31" s="1"/>
      <c r="L31" s="1"/>
      <c r="M31" s="1"/>
      <c r="N31" s="1">
        <v>3</v>
      </c>
      <c r="O31" s="30" t="s">
        <v>50</v>
      </c>
      <c r="P31" s="21">
        <v>1100</v>
      </c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 t="s">
        <v>219</v>
      </c>
    </row>
    <row r="32" spans="1:39" x14ac:dyDescent="0.25">
      <c r="A32" s="22">
        <v>41154</v>
      </c>
      <c r="B32" s="30" t="s">
        <v>112</v>
      </c>
      <c r="C32" s="30" t="s">
        <v>113</v>
      </c>
      <c r="D32" s="1"/>
      <c r="E32" s="1"/>
      <c r="F32" s="1"/>
      <c r="G32" s="1">
        <v>1</v>
      </c>
      <c r="H32" s="1"/>
      <c r="I32" s="1"/>
      <c r="J32" s="1"/>
      <c r="K32" s="1"/>
      <c r="L32" s="1"/>
      <c r="M32" s="1"/>
      <c r="N32" s="1">
        <v>2</v>
      </c>
      <c r="O32" s="1"/>
      <c r="P32" s="21">
        <v>1135</v>
      </c>
      <c r="Q32" s="2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>
        <v>1</v>
      </c>
      <c r="AE32" s="1">
        <v>1</v>
      </c>
      <c r="AF32" s="1"/>
      <c r="AG32" s="1"/>
      <c r="AH32" s="1"/>
      <c r="AI32" s="1"/>
      <c r="AJ32" s="1"/>
      <c r="AK32" s="1"/>
      <c r="AL32" s="1"/>
      <c r="AM32" s="30" t="s">
        <v>111</v>
      </c>
    </row>
    <row r="33" spans="1:39" x14ac:dyDescent="0.25">
      <c r="A33" s="22">
        <v>41154</v>
      </c>
      <c r="B33" s="30" t="s">
        <v>112</v>
      </c>
      <c r="C33" s="30" t="s">
        <v>113</v>
      </c>
      <c r="D33" s="1"/>
      <c r="E33" s="1"/>
      <c r="F33" s="1"/>
      <c r="G33" s="1"/>
      <c r="H33" s="1">
        <v>6</v>
      </c>
      <c r="I33" s="1"/>
      <c r="J33" s="1"/>
      <c r="K33" s="1"/>
      <c r="L33" s="1"/>
      <c r="M33" s="1"/>
      <c r="N33" s="1">
        <v>6</v>
      </c>
      <c r="O33" s="1"/>
      <c r="P33" s="21">
        <v>1135</v>
      </c>
      <c r="Q33" s="2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>
        <v>1</v>
      </c>
      <c r="AE33" s="1">
        <v>1</v>
      </c>
      <c r="AF33" s="1"/>
      <c r="AG33" s="1"/>
      <c r="AH33" s="1"/>
      <c r="AI33" s="1"/>
      <c r="AJ33" s="1"/>
      <c r="AK33" s="1"/>
      <c r="AL33" s="1"/>
      <c r="AM33" s="30" t="s">
        <v>182</v>
      </c>
    </row>
    <row r="34" spans="1:39" x14ac:dyDescent="0.25">
      <c r="A34" s="22">
        <v>41154</v>
      </c>
      <c r="B34" s="30" t="s">
        <v>112</v>
      </c>
      <c r="C34" s="30" t="s">
        <v>113</v>
      </c>
      <c r="D34" s="1">
        <v>1</v>
      </c>
      <c r="E34" s="1"/>
      <c r="F34" s="1"/>
      <c r="G34" s="1"/>
      <c r="H34" s="1"/>
      <c r="I34" s="1"/>
      <c r="J34" s="1"/>
      <c r="K34" s="1"/>
      <c r="L34" s="1">
        <v>115</v>
      </c>
      <c r="M34" s="1">
        <v>1</v>
      </c>
      <c r="N34" s="1">
        <v>2</v>
      </c>
      <c r="O34" s="30" t="s">
        <v>50</v>
      </c>
      <c r="P34" s="21"/>
      <c r="Q34" s="21">
        <v>1400</v>
      </c>
      <c r="R34" s="1"/>
      <c r="S34" s="1">
        <v>1</v>
      </c>
      <c r="T34" s="1"/>
      <c r="U34" s="1"/>
      <c r="V34" s="1"/>
      <c r="W34" s="1"/>
      <c r="X34" s="1"/>
      <c r="Y34" s="1"/>
      <c r="Z34" s="1"/>
      <c r="AA34" s="1"/>
      <c r="AB34" s="1">
        <v>1</v>
      </c>
      <c r="AC34" s="1"/>
      <c r="AD34" s="1">
        <v>1</v>
      </c>
      <c r="AE34" s="1">
        <v>1</v>
      </c>
      <c r="AF34" s="1">
        <v>1</v>
      </c>
      <c r="AG34" s="1">
        <v>1</v>
      </c>
      <c r="AH34" s="1"/>
      <c r="AI34" s="1"/>
      <c r="AJ34" s="1"/>
      <c r="AK34" s="1"/>
      <c r="AL34" s="1"/>
      <c r="AM34" s="30" t="s">
        <v>111</v>
      </c>
    </row>
    <row r="35" spans="1:39" x14ac:dyDescent="0.25">
      <c r="A35" s="22">
        <v>41154</v>
      </c>
      <c r="B35" s="30" t="s">
        <v>112</v>
      </c>
      <c r="C35" s="30" t="s">
        <v>113</v>
      </c>
      <c r="D35" s="15"/>
      <c r="E35" s="15"/>
      <c r="F35" s="15"/>
      <c r="G35" s="15"/>
      <c r="H35" s="15">
        <v>1</v>
      </c>
      <c r="I35" s="15"/>
      <c r="J35" s="15"/>
      <c r="K35" s="15"/>
      <c r="L35" s="15"/>
      <c r="M35" s="15"/>
      <c r="N35" s="15">
        <v>1</v>
      </c>
      <c r="O35" s="15"/>
      <c r="P35" s="26">
        <v>1430</v>
      </c>
      <c r="Q35" s="26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>
        <v>1</v>
      </c>
      <c r="AE35" s="15">
        <v>1</v>
      </c>
      <c r="AF35" s="15">
        <v>1</v>
      </c>
      <c r="AG35" s="15"/>
      <c r="AH35" s="15"/>
      <c r="AI35" s="15"/>
      <c r="AJ35" s="15"/>
      <c r="AK35" s="15"/>
      <c r="AL35" s="15"/>
      <c r="AM35" s="71" t="s">
        <v>214</v>
      </c>
    </row>
    <row r="36" spans="1:39" x14ac:dyDescent="0.25">
      <c r="A36" s="22">
        <v>41154</v>
      </c>
      <c r="B36" s="30" t="s">
        <v>112</v>
      </c>
      <c r="C36" s="30" t="s">
        <v>113</v>
      </c>
      <c r="D36" s="1">
        <v>1</v>
      </c>
      <c r="E36" s="1"/>
      <c r="F36" s="1"/>
      <c r="G36" s="1"/>
      <c r="H36" s="1"/>
      <c r="I36" s="1"/>
      <c r="J36" s="1"/>
      <c r="K36" s="1"/>
      <c r="L36" s="1">
        <v>25</v>
      </c>
      <c r="M36" s="1"/>
      <c r="N36" s="1">
        <v>6</v>
      </c>
      <c r="O36" s="30" t="s">
        <v>50</v>
      </c>
      <c r="P36" s="21">
        <v>1500</v>
      </c>
      <c r="Q36" s="21"/>
      <c r="R36" s="1">
        <v>1</v>
      </c>
      <c r="S36" s="1"/>
      <c r="T36" s="1"/>
      <c r="U36" s="1"/>
      <c r="V36" s="1"/>
      <c r="W36" s="1"/>
      <c r="X36" s="1"/>
      <c r="Y36" s="1"/>
      <c r="Z36" s="1"/>
      <c r="AA36" s="1"/>
      <c r="AB36" s="1">
        <v>1</v>
      </c>
      <c r="AC36" s="1"/>
      <c r="AD36" s="1">
        <v>1</v>
      </c>
      <c r="AE36" s="1">
        <v>1</v>
      </c>
      <c r="AF36" s="1"/>
      <c r="AG36" s="1"/>
      <c r="AH36" s="1"/>
      <c r="AI36" s="1"/>
      <c r="AJ36" s="1"/>
      <c r="AK36" s="1"/>
      <c r="AL36" s="1"/>
      <c r="AM36" s="1" t="s">
        <v>219</v>
      </c>
    </row>
    <row r="37" spans="1:39" s="54" customFormat="1" x14ac:dyDescent="0.25">
      <c r="A37" s="111"/>
      <c r="B37" s="90"/>
      <c r="C37" s="9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53"/>
      <c r="Q37" s="53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1:39" s="44" customFormat="1" x14ac:dyDescent="0.25">
      <c r="A38" s="112">
        <v>41155</v>
      </c>
      <c r="B38" s="55" t="s">
        <v>138</v>
      </c>
      <c r="C38" s="55" t="s">
        <v>135</v>
      </c>
      <c r="D38" s="43"/>
      <c r="E38" s="43"/>
      <c r="F38" s="43"/>
      <c r="G38" s="43">
        <v>1</v>
      </c>
      <c r="H38" s="43"/>
      <c r="I38" s="43"/>
      <c r="J38" s="43"/>
      <c r="K38" s="43"/>
      <c r="L38" s="43"/>
      <c r="M38" s="43"/>
      <c r="N38" s="43">
        <v>2</v>
      </c>
      <c r="O38" s="43"/>
      <c r="P38" s="49"/>
      <c r="Q38" s="49">
        <v>809</v>
      </c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>
        <v>1</v>
      </c>
      <c r="AE38" s="43"/>
      <c r="AF38" s="43">
        <v>1</v>
      </c>
      <c r="AG38" s="43"/>
      <c r="AH38" s="43"/>
      <c r="AI38" s="43"/>
      <c r="AJ38" s="43"/>
      <c r="AK38" s="43"/>
      <c r="AL38" s="43"/>
      <c r="AM38" s="55" t="s">
        <v>111</v>
      </c>
    </row>
    <row r="39" spans="1:39" x14ac:dyDescent="0.25">
      <c r="A39" s="112">
        <v>41155</v>
      </c>
      <c r="B39" s="55" t="s">
        <v>138</v>
      </c>
      <c r="C39" s="55" t="s">
        <v>135</v>
      </c>
      <c r="D39" s="1"/>
      <c r="E39" s="1"/>
      <c r="F39" s="1"/>
      <c r="G39" s="1">
        <v>1</v>
      </c>
      <c r="H39" s="1"/>
      <c r="I39" s="1"/>
      <c r="J39" s="1"/>
      <c r="K39" s="1"/>
      <c r="L39" s="1"/>
      <c r="M39" s="1"/>
      <c r="N39" s="1">
        <v>1</v>
      </c>
      <c r="O39" s="1"/>
      <c r="P39" s="21">
        <v>910</v>
      </c>
      <c r="Q39" s="21">
        <v>1329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30" t="s">
        <v>208</v>
      </c>
    </row>
    <row r="40" spans="1:39" x14ac:dyDescent="0.25">
      <c r="A40" s="112">
        <v>41155</v>
      </c>
      <c r="B40" s="55" t="s">
        <v>138</v>
      </c>
      <c r="C40" s="55" t="s">
        <v>135</v>
      </c>
      <c r="D40" s="1"/>
      <c r="E40" s="1"/>
      <c r="F40" s="1"/>
      <c r="G40" s="1">
        <v>1</v>
      </c>
      <c r="H40" s="1"/>
      <c r="I40" s="1"/>
      <c r="J40" s="1"/>
      <c r="K40" s="1"/>
      <c r="L40" s="1"/>
      <c r="M40" s="1"/>
      <c r="N40" s="1">
        <v>3</v>
      </c>
      <c r="O40" s="1"/>
      <c r="P40" s="21"/>
      <c r="Q40" s="21">
        <v>1015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>
        <v>1</v>
      </c>
      <c r="AE40" s="1"/>
      <c r="AF40" s="1"/>
      <c r="AG40" s="1"/>
      <c r="AH40" s="1"/>
      <c r="AI40" s="1"/>
      <c r="AJ40" s="1"/>
      <c r="AK40" s="1">
        <v>1</v>
      </c>
      <c r="AL40" s="1"/>
      <c r="AM40" s="1" t="s">
        <v>219</v>
      </c>
    </row>
    <row r="41" spans="1:39" x14ac:dyDescent="0.25">
      <c r="A41" s="112">
        <v>41155</v>
      </c>
      <c r="B41" s="55" t="s">
        <v>138</v>
      </c>
      <c r="C41" s="55" t="s">
        <v>135</v>
      </c>
      <c r="D41" s="1">
        <v>1</v>
      </c>
      <c r="E41" s="1"/>
      <c r="F41" s="1"/>
      <c r="G41" s="1"/>
      <c r="H41" s="1"/>
      <c r="I41" s="1"/>
      <c r="J41" s="1"/>
      <c r="K41" s="1"/>
      <c r="L41" s="1">
        <v>40</v>
      </c>
      <c r="M41" s="1">
        <v>1</v>
      </c>
      <c r="N41" s="1">
        <v>1</v>
      </c>
      <c r="O41" s="30" t="s">
        <v>50</v>
      </c>
      <c r="P41" s="21"/>
      <c r="Q41" s="21">
        <v>1030</v>
      </c>
      <c r="R41" s="1"/>
      <c r="S41" s="1">
        <v>1</v>
      </c>
      <c r="T41" s="1"/>
      <c r="U41" s="1"/>
      <c r="V41" s="1"/>
      <c r="W41" s="1"/>
      <c r="X41" s="1"/>
      <c r="Y41" s="1"/>
      <c r="Z41" s="1"/>
      <c r="AA41" s="1"/>
      <c r="AB41" s="1">
        <v>1</v>
      </c>
      <c r="AC41" s="1"/>
      <c r="AD41" s="1">
        <v>1</v>
      </c>
      <c r="AE41" s="1">
        <v>1</v>
      </c>
      <c r="AF41" s="1">
        <v>1</v>
      </c>
      <c r="AG41" s="1"/>
      <c r="AH41" s="1"/>
      <c r="AI41" s="1"/>
      <c r="AJ41" s="1"/>
      <c r="AK41" s="1"/>
      <c r="AL41" s="1"/>
      <c r="AM41" s="30" t="s">
        <v>197</v>
      </c>
    </row>
    <row r="42" spans="1:39" x14ac:dyDescent="0.25">
      <c r="A42" s="112">
        <v>41155</v>
      </c>
      <c r="B42" s="55" t="s">
        <v>138</v>
      </c>
      <c r="C42" s="55" t="s">
        <v>135</v>
      </c>
      <c r="D42" s="1"/>
      <c r="E42" s="1"/>
      <c r="F42" s="1"/>
      <c r="G42" s="1">
        <v>1</v>
      </c>
      <c r="H42" s="1"/>
      <c r="I42" s="1"/>
      <c r="J42" s="1"/>
      <c r="K42" s="1"/>
      <c r="L42" s="1"/>
      <c r="M42" s="1"/>
      <c r="N42" s="1">
        <v>2</v>
      </c>
      <c r="O42" s="1"/>
      <c r="P42" s="21">
        <v>1205</v>
      </c>
      <c r="Q42" s="2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>
        <v>1</v>
      </c>
      <c r="AE42" s="1"/>
      <c r="AF42" s="1">
        <v>1</v>
      </c>
      <c r="AG42" s="1"/>
      <c r="AH42" s="1"/>
      <c r="AI42" s="1"/>
      <c r="AJ42" s="1"/>
      <c r="AK42" s="1"/>
      <c r="AL42" s="1"/>
      <c r="AM42" s="30" t="s">
        <v>161</v>
      </c>
    </row>
    <row r="43" spans="1:39" x14ac:dyDescent="0.25">
      <c r="A43" s="112">
        <v>41155</v>
      </c>
      <c r="B43" s="55" t="s">
        <v>138</v>
      </c>
      <c r="C43" s="55" t="s">
        <v>135</v>
      </c>
      <c r="D43" s="1"/>
      <c r="E43" s="1">
        <v>1</v>
      </c>
      <c r="F43" s="1"/>
      <c r="G43" s="1"/>
      <c r="H43" s="1"/>
      <c r="I43" s="1"/>
      <c r="J43" s="1"/>
      <c r="K43" s="1"/>
      <c r="L43" s="1"/>
      <c r="M43" s="1"/>
      <c r="N43" s="1">
        <v>2</v>
      </c>
      <c r="O43" s="30" t="s">
        <v>50</v>
      </c>
      <c r="P43" s="21"/>
      <c r="Q43" s="21">
        <v>1215</v>
      </c>
      <c r="R43" s="1"/>
      <c r="S43" s="1">
        <v>1</v>
      </c>
      <c r="T43" s="1"/>
      <c r="U43" s="1"/>
      <c r="V43" s="1"/>
      <c r="W43" s="1">
        <v>1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 t="s">
        <v>219</v>
      </c>
    </row>
    <row r="44" spans="1:39" x14ac:dyDescent="0.25">
      <c r="A44" s="112">
        <v>41155</v>
      </c>
      <c r="B44" s="55" t="s">
        <v>138</v>
      </c>
      <c r="C44" s="55" t="s">
        <v>135</v>
      </c>
      <c r="D44" s="1">
        <v>1</v>
      </c>
      <c r="E44" s="1"/>
      <c r="F44" s="1"/>
      <c r="G44" s="1"/>
      <c r="H44" s="1"/>
      <c r="I44" s="1"/>
      <c r="J44" s="1"/>
      <c r="K44" s="1"/>
      <c r="L44" s="1">
        <v>40</v>
      </c>
      <c r="M44" s="1">
        <v>1</v>
      </c>
      <c r="N44" s="1">
        <v>2</v>
      </c>
      <c r="O44" s="30" t="s">
        <v>50</v>
      </c>
      <c r="P44" s="21"/>
      <c r="Q44" s="21">
        <v>1231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>
        <v>1</v>
      </c>
      <c r="AE44" s="1"/>
      <c r="AF44" s="1">
        <v>1</v>
      </c>
      <c r="AG44" s="1"/>
      <c r="AH44" s="1"/>
      <c r="AI44" s="1"/>
      <c r="AJ44" s="1"/>
      <c r="AK44" s="1"/>
      <c r="AL44" s="1"/>
      <c r="AM44" s="30" t="s">
        <v>164</v>
      </c>
    </row>
    <row r="45" spans="1:39" x14ac:dyDescent="0.25">
      <c r="A45" s="112">
        <v>41155</v>
      </c>
      <c r="B45" s="55" t="s">
        <v>138</v>
      </c>
      <c r="C45" s="55" t="s">
        <v>135</v>
      </c>
      <c r="D45" s="1">
        <v>1</v>
      </c>
      <c r="E45" s="1"/>
      <c r="F45" s="1"/>
      <c r="G45" s="1"/>
      <c r="H45" s="1"/>
      <c r="I45" s="1"/>
      <c r="J45" s="1"/>
      <c r="K45" s="1"/>
      <c r="L45" s="1">
        <v>115</v>
      </c>
      <c r="M45" s="1">
        <v>1</v>
      </c>
      <c r="N45" s="1">
        <v>3</v>
      </c>
      <c r="O45" s="30" t="s">
        <v>50</v>
      </c>
      <c r="P45" s="21"/>
      <c r="Q45" s="21">
        <v>1235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>
        <v>1</v>
      </c>
      <c r="AE45" s="1">
        <v>1</v>
      </c>
      <c r="AF45" s="1"/>
      <c r="AG45" s="1"/>
      <c r="AH45" s="1"/>
      <c r="AI45" s="1"/>
      <c r="AJ45" s="1"/>
      <c r="AK45" s="1"/>
      <c r="AL45" s="1"/>
      <c r="AM45" s="1" t="s">
        <v>219</v>
      </c>
    </row>
    <row r="46" spans="1:39" x14ac:dyDescent="0.25">
      <c r="A46" s="112">
        <v>41155</v>
      </c>
      <c r="B46" s="55" t="s">
        <v>138</v>
      </c>
      <c r="C46" s="55" t="s">
        <v>135</v>
      </c>
      <c r="D46" s="1"/>
      <c r="E46" s="1"/>
      <c r="F46" s="1"/>
      <c r="G46" s="1"/>
      <c r="H46" s="1">
        <v>1</v>
      </c>
      <c r="I46" s="1"/>
      <c r="J46" s="1"/>
      <c r="K46" s="1"/>
      <c r="L46" s="1"/>
      <c r="M46" s="1"/>
      <c r="N46" s="1">
        <v>1</v>
      </c>
      <c r="O46" s="1"/>
      <c r="P46" s="21">
        <v>1235</v>
      </c>
      <c r="Q46" s="2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30" t="s">
        <v>111</v>
      </c>
    </row>
    <row r="47" spans="1:39" x14ac:dyDescent="0.25">
      <c r="A47" s="112">
        <v>41155</v>
      </c>
      <c r="B47" s="55" t="s">
        <v>138</v>
      </c>
      <c r="C47" s="55" t="s">
        <v>135</v>
      </c>
      <c r="D47" s="1"/>
      <c r="E47" s="1">
        <v>1</v>
      </c>
      <c r="F47" s="1"/>
      <c r="G47" s="1"/>
      <c r="H47" s="1"/>
      <c r="I47" s="1"/>
      <c r="J47" s="1"/>
      <c r="K47" s="1"/>
      <c r="L47" s="1"/>
      <c r="M47" s="1"/>
      <c r="N47" s="1">
        <v>2</v>
      </c>
      <c r="O47" s="30" t="s">
        <v>50</v>
      </c>
      <c r="P47" s="21"/>
      <c r="Q47" s="21">
        <v>1335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 t="s">
        <v>219</v>
      </c>
    </row>
    <row r="48" spans="1:39" x14ac:dyDescent="0.25">
      <c r="A48" s="112">
        <v>41155</v>
      </c>
      <c r="B48" s="55" t="s">
        <v>138</v>
      </c>
      <c r="C48" s="55" t="s">
        <v>135</v>
      </c>
      <c r="D48" s="1">
        <v>1</v>
      </c>
      <c r="E48" s="1"/>
      <c r="F48" s="1"/>
      <c r="G48" s="1"/>
      <c r="H48" s="1"/>
      <c r="I48" s="1"/>
      <c r="J48" s="1"/>
      <c r="K48" s="1"/>
      <c r="L48" s="1">
        <v>9.9</v>
      </c>
      <c r="M48" s="1"/>
      <c r="N48" s="1">
        <v>2</v>
      </c>
      <c r="O48" s="30" t="s">
        <v>50</v>
      </c>
      <c r="P48" s="21">
        <v>1345</v>
      </c>
      <c r="Q48" s="2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>
        <v>1</v>
      </c>
      <c r="AE48" s="1"/>
      <c r="AF48" s="1"/>
      <c r="AG48" s="1">
        <v>1</v>
      </c>
      <c r="AH48" s="1"/>
      <c r="AI48" s="1"/>
      <c r="AJ48" s="1"/>
      <c r="AK48" s="1"/>
      <c r="AL48" s="1"/>
      <c r="AM48" s="30" t="s">
        <v>151</v>
      </c>
    </row>
    <row r="49" spans="1:39" x14ac:dyDescent="0.25">
      <c r="A49" s="112">
        <v>41155</v>
      </c>
      <c r="B49" s="55" t="s">
        <v>138</v>
      </c>
      <c r="C49" s="55" t="s">
        <v>135</v>
      </c>
      <c r="D49" s="1"/>
      <c r="E49" s="1"/>
      <c r="F49" s="1"/>
      <c r="G49" s="1"/>
      <c r="H49" s="1">
        <v>2</v>
      </c>
      <c r="I49" s="1"/>
      <c r="J49" s="1"/>
      <c r="K49" s="1"/>
      <c r="L49" s="1"/>
      <c r="M49" s="1"/>
      <c r="N49" s="1">
        <v>2</v>
      </c>
      <c r="O49" s="30" t="s">
        <v>215</v>
      </c>
      <c r="P49" s="21">
        <v>1403</v>
      </c>
      <c r="Q49" s="2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30" t="s">
        <v>214</v>
      </c>
    </row>
    <row r="50" spans="1:39" x14ac:dyDescent="0.25">
      <c r="A50" s="112">
        <v>41155</v>
      </c>
      <c r="B50" s="55" t="s">
        <v>138</v>
      </c>
      <c r="C50" s="55" t="s">
        <v>135</v>
      </c>
      <c r="D50" s="1">
        <v>1</v>
      </c>
      <c r="E50" s="1"/>
      <c r="F50" s="1"/>
      <c r="G50" s="1"/>
      <c r="H50" s="1"/>
      <c r="I50" s="1"/>
      <c r="J50" s="1"/>
      <c r="K50" s="1"/>
      <c r="L50" s="1">
        <v>6</v>
      </c>
      <c r="M50" s="1"/>
      <c r="N50" s="1">
        <v>2</v>
      </c>
      <c r="O50" s="30" t="s">
        <v>50</v>
      </c>
      <c r="P50" s="21">
        <v>1434</v>
      </c>
      <c r="Q50" s="2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 t="s">
        <v>219</v>
      </c>
    </row>
    <row r="51" spans="1:39" x14ac:dyDescent="0.25">
      <c r="A51" s="13" t="s">
        <v>87</v>
      </c>
      <c r="B51" s="13"/>
      <c r="C51" s="11"/>
      <c r="D51" s="12">
        <f t="shared" ref="D51:J51" si="0">SUM(D5:D50)</f>
        <v>17</v>
      </c>
      <c r="E51" s="12">
        <f t="shared" si="0"/>
        <v>3</v>
      </c>
      <c r="F51" s="12">
        <f t="shared" si="0"/>
        <v>0</v>
      </c>
      <c r="G51" s="12">
        <f t="shared" si="0"/>
        <v>9</v>
      </c>
      <c r="H51" s="12">
        <f t="shared" si="0"/>
        <v>30</v>
      </c>
      <c r="I51" s="12">
        <f t="shared" si="0"/>
        <v>0</v>
      </c>
      <c r="J51" s="12">
        <f t="shared" si="0"/>
        <v>1</v>
      </c>
      <c r="K51" s="12">
        <f>SUM(D51:J51)</f>
        <v>60</v>
      </c>
      <c r="L51" s="12">
        <f>AVERAGE(L5:L50)</f>
        <v>45.393333333333331</v>
      </c>
      <c r="M51" s="12">
        <f>SUM(M5:M50)</f>
        <v>6</v>
      </c>
      <c r="N51" s="12">
        <f>SUM(N5:N50)</f>
        <v>108</v>
      </c>
      <c r="O51" s="12"/>
      <c r="P51" s="50">
        <f>COUNT(P5:P50)</f>
        <v>30</v>
      </c>
      <c r="Q51" s="50">
        <f>COUNT(Q5:Q50)</f>
        <v>22</v>
      </c>
      <c r="R51" s="12">
        <f t="shared" ref="R51:AL51" si="1">SUM(R5:R50)</f>
        <v>3</v>
      </c>
      <c r="S51" s="12">
        <f t="shared" si="1"/>
        <v>11</v>
      </c>
      <c r="T51" s="12">
        <f t="shared" si="1"/>
        <v>0</v>
      </c>
      <c r="U51" s="12">
        <f t="shared" si="1"/>
        <v>0</v>
      </c>
      <c r="V51" s="12">
        <f t="shared" si="1"/>
        <v>0</v>
      </c>
      <c r="W51" s="12">
        <f t="shared" si="1"/>
        <v>1</v>
      </c>
      <c r="X51" s="12">
        <f t="shared" si="1"/>
        <v>0</v>
      </c>
      <c r="Y51" s="12">
        <f t="shared" si="1"/>
        <v>0</v>
      </c>
      <c r="Z51" s="12">
        <f t="shared" si="1"/>
        <v>0</v>
      </c>
      <c r="AA51" s="12">
        <f t="shared" si="1"/>
        <v>0</v>
      </c>
      <c r="AB51" s="12">
        <f t="shared" si="1"/>
        <v>13</v>
      </c>
      <c r="AC51" s="12">
        <f t="shared" si="1"/>
        <v>4</v>
      </c>
      <c r="AD51" s="12">
        <f t="shared" si="1"/>
        <v>28</v>
      </c>
      <c r="AE51" s="12">
        <f t="shared" si="1"/>
        <v>16</v>
      </c>
      <c r="AF51" s="12">
        <f t="shared" si="1"/>
        <v>12</v>
      </c>
      <c r="AG51" s="12">
        <f t="shared" si="1"/>
        <v>4</v>
      </c>
      <c r="AH51" s="12">
        <f t="shared" si="1"/>
        <v>0</v>
      </c>
      <c r="AI51" s="12">
        <f t="shared" si="1"/>
        <v>1</v>
      </c>
      <c r="AJ51" s="12">
        <f t="shared" si="1"/>
        <v>0</v>
      </c>
      <c r="AK51" s="12">
        <f t="shared" si="1"/>
        <v>1</v>
      </c>
      <c r="AL51" s="12">
        <f t="shared" si="1"/>
        <v>0</v>
      </c>
      <c r="AM51" s="12"/>
    </row>
    <row r="53" spans="1:39" x14ac:dyDescent="0.25">
      <c r="L53" t="s">
        <v>48</v>
      </c>
      <c r="N53">
        <f>COUNT(N5:N50)</f>
        <v>43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24"/>
  <sheetViews>
    <sheetView tabSelected="1" topLeftCell="L1" zoomScale="110" zoomScaleNormal="110" zoomScalePageLayoutView="200" workbookViewId="0">
      <selection activeCell="O23" sqref="O23"/>
    </sheetView>
  </sheetViews>
  <sheetFormatPr defaultColWidth="8.77734375" defaultRowHeight="13.2" x14ac:dyDescent="0.25"/>
  <cols>
    <col min="1" max="1" width="15.6640625" customWidth="1"/>
    <col min="2" max="2" width="5.21875" customWidth="1"/>
    <col min="3" max="3" width="5.5546875" customWidth="1"/>
    <col min="4" max="4" width="4.5546875" customWidth="1"/>
    <col min="5" max="5" width="4" customWidth="1"/>
    <col min="6" max="6" width="5.5546875" customWidth="1"/>
    <col min="7" max="7" width="2.6640625" customWidth="1"/>
    <col min="8" max="8" width="2.77734375" customWidth="1"/>
    <col min="9" max="9" width="5.77734375" customWidth="1"/>
    <col min="10" max="10" width="12.88671875" customWidth="1"/>
    <col min="11" max="11" width="8.88671875" customWidth="1"/>
    <col min="12" max="12" width="6.33203125" customWidth="1"/>
    <col min="13" max="13" width="9.44140625" customWidth="1"/>
    <col min="14" max="14" width="10.109375" customWidth="1"/>
    <col min="15" max="15" width="14.44140625" customWidth="1"/>
    <col min="16" max="16" width="9.5546875" customWidth="1"/>
    <col min="17" max="17" width="7.6640625" customWidth="1"/>
    <col min="18" max="19" width="3.77734375" customWidth="1"/>
    <col min="20" max="20" width="5.109375" customWidth="1"/>
    <col min="21" max="21" width="4.88671875" customWidth="1"/>
    <col min="22" max="22" width="3.33203125" customWidth="1"/>
    <col min="23" max="23" width="4.109375" customWidth="1"/>
    <col min="24" max="24" width="3.33203125" customWidth="1"/>
    <col min="25" max="25" width="3" customWidth="1"/>
    <col min="26" max="26" width="6.33203125" customWidth="1"/>
    <col min="27" max="27" width="6.44140625" customWidth="1"/>
    <col min="28" max="28" width="11.109375" customWidth="1"/>
    <col min="29" max="29" width="4.77734375" customWidth="1"/>
    <col min="30" max="30" width="4.33203125" customWidth="1"/>
    <col min="31" max="31" width="3.33203125" customWidth="1"/>
    <col min="32" max="32" width="3.44140625" customWidth="1"/>
    <col min="33" max="33" width="3.33203125" customWidth="1"/>
    <col min="34" max="34" width="4" customWidth="1"/>
    <col min="35" max="35" width="3.44140625" customWidth="1"/>
    <col min="36" max="36" width="9.77734375" customWidth="1"/>
    <col min="37" max="37" width="7.6640625" customWidth="1"/>
    <col min="42" max="42" width="16.33203125" customWidth="1"/>
  </cols>
  <sheetData>
    <row r="3" spans="1:42" x14ac:dyDescent="0.25">
      <c r="A3" s="4" t="s">
        <v>105</v>
      </c>
      <c r="B3" s="114"/>
      <c r="C3" s="163"/>
      <c r="D3" s="163"/>
      <c r="E3" s="163"/>
      <c r="F3" s="158"/>
      <c r="O3" s="10" t="s">
        <v>105</v>
      </c>
    </row>
    <row r="4" spans="1:42" x14ac:dyDescent="0.25">
      <c r="A4" s="4"/>
      <c r="B4" s="164" t="s">
        <v>8</v>
      </c>
      <c r="C4" s="165"/>
      <c r="D4" s="165"/>
      <c r="E4" s="165"/>
      <c r="F4" s="165"/>
      <c r="G4" s="165"/>
      <c r="H4" s="166"/>
      <c r="I4" s="5" t="s">
        <v>28</v>
      </c>
      <c r="J4" s="5" t="s">
        <v>68</v>
      </c>
      <c r="K4" s="5" t="s">
        <v>287</v>
      </c>
      <c r="L4" s="5" t="s">
        <v>9</v>
      </c>
      <c r="M4" s="3" t="s">
        <v>49</v>
      </c>
      <c r="N4" s="16" t="s">
        <v>49</v>
      </c>
      <c r="O4" s="150"/>
      <c r="P4" s="169" t="s">
        <v>35</v>
      </c>
      <c r="Q4" s="168"/>
      <c r="R4" s="169" t="s">
        <v>36</v>
      </c>
      <c r="S4" s="167"/>
      <c r="T4" s="167"/>
      <c r="U4" s="167"/>
      <c r="V4" s="167"/>
      <c r="W4" s="167"/>
      <c r="X4" s="167"/>
      <c r="Y4" s="167"/>
      <c r="Z4" s="167"/>
      <c r="AA4" s="5" t="s">
        <v>99</v>
      </c>
      <c r="AB4" s="167" t="s">
        <v>289</v>
      </c>
      <c r="AC4" s="167"/>
      <c r="AD4" s="167"/>
      <c r="AE4" s="167"/>
      <c r="AF4" s="167"/>
      <c r="AG4" s="167"/>
      <c r="AH4" s="167"/>
      <c r="AI4" s="167"/>
      <c r="AJ4" s="168"/>
    </row>
    <row r="5" spans="1:42" x14ac:dyDescent="0.25">
      <c r="A5" s="4" t="s">
        <v>42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33</v>
      </c>
      <c r="I5" s="9" t="s">
        <v>29</v>
      </c>
      <c r="J5" s="9" t="s">
        <v>69</v>
      </c>
      <c r="K5" s="6" t="s">
        <v>288</v>
      </c>
      <c r="L5" s="6" t="s">
        <v>10</v>
      </c>
      <c r="M5" s="3" t="s">
        <v>44</v>
      </c>
      <c r="N5" s="6" t="s">
        <v>45</v>
      </c>
      <c r="O5" s="4" t="s">
        <v>42</v>
      </c>
      <c r="P5" s="9" t="s">
        <v>12</v>
      </c>
      <c r="Q5" s="4" t="s">
        <v>13</v>
      </c>
      <c r="R5" s="4" t="s">
        <v>15</v>
      </c>
      <c r="S5" s="4" t="s">
        <v>73</v>
      </c>
      <c r="T5" s="3" t="s">
        <v>14</v>
      </c>
      <c r="U5" s="4" t="s">
        <v>37</v>
      </c>
      <c r="V5" s="4" t="s">
        <v>16</v>
      </c>
      <c r="W5" s="4" t="s">
        <v>40</v>
      </c>
      <c r="X5" s="4" t="s">
        <v>38</v>
      </c>
      <c r="Y5" s="4" t="s">
        <v>39</v>
      </c>
      <c r="Z5" s="7" t="s">
        <v>17</v>
      </c>
      <c r="AA5" s="9" t="s">
        <v>100</v>
      </c>
      <c r="AB5" s="149" t="s">
        <v>41</v>
      </c>
      <c r="AC5" s="3" t="s">
        <v>22</v>
      </c>
      <c r="AD5" s="4" t="s">
        <v>18</v>
      </c>
      <c r="AE5" s="4" t="s">
        <v>19</v>
      </c>
      <c r="AF5" s="4" t="s">
        <v>21</v>
      </c>
      <c r="AG5" s="4" t="s">
        <v>23</v>
      </c>
      <c r="AH5" s="4" t="s">
        <v>24</v>
      </c>
      <c r="AI5" s="4" t="s">
        <v>47</v>
      </c>
      <c r="AJ5" s="4" t="s">
        <v>25</v>
      </c>
      <c r="AK5" s="4" t="s">
        <v>49</v>
      </c>
      <c r="AN5" s="32" t="s">
        <v>294</v>
      </c>
      <c r="AO5" s="32" t="s">
        <v>295</v>
      </c>
      <c r="AP5" s="32" t="s">
        <v>296</v>
      </c>
    </row>
    <row r="6" spans="1:42" x14ac:dyDescent="0.25">
      <c r="A6" s="1" t="str">
        <f>'5-26 to 5-27'!$A$30</f>
        <v>5-26-12 to 5-27-12</v>
      </c>
      <c r="B6" s="1">
        <f>'5-26 to 5-27'!D30</f>
        <v>13</v>
      </c>
      <c r="C6" s="1">
        <f>'5-26 to 5-27'!E30</f>
        <v>0</v>
      </c>
      <c r="D6" s="1">
        <f>'5-26 to 5-27'!F30</f>
        <v>0</v>
      </c>
      <c r="E6" s="1">
        <f>'5-26 to 5-27'!G30</f>
        <v>6</v>
      </c>
      <c r="F6" s="1">
        <f>'5-26 to 5-27'!H30</f>
        <v>6</v>
      </c>
      <c r="G6" s="1">
        <f>'5-26 to 5-27'!I30</f>
        <v>0</v>
      </c>
      <c r="H6" s="1">
        <f>'5-26 to 5-27'!J30</f>
        <v>1</v>
      </c>
      <c r="I6" s="1">
        <f>'5-26 to 5-27'!K30</f>
        <v>26</v>
      </c>
      <c r="J6" s="21">
        <f>'5-26 to 5-27'!L30</f>
        <v>68.11666666666666</v>
      </c>
      <c r="K6" s="1">
        <f>'5-26 to 5-27'!M30</f>
        <v>3</v>
      </c>
      <c r="L6" s="1">
        <f>'5-26 to 5-27'!N30</f>
        <v>66</v>
      </c>
      <c r="M6" s="1">
        <f>'5-26 to 5-27'!P30</f>
        <v>20</v>
      </c>
      <c r="N6" s="1">
        <f>'5-26 to 5-27'!Q30</f>
        <v>12</v>
      </c>
      <c r="O6" s="39" t="s">
        <v>70</v>
      </c>
      <c r="P6" s="1">
        <f>'5-26 to 5-27'!R30</f>
        <v>0</v>
      </c>
      <c r="Q6" s="1">
        <f>'5-26 to 5-27'!S30</f>
        <v>0</v>
      </c>
      <c r="R6" s="1">
        <f>'5-26 to 5-27'!$T$30</f>
        <v>0</v>
      </c>
      <c r="S6" s="1">
        <f>'5-26 to 5-27'!U30</f>
        <v>0</v>
      </c>
      <c r="T6" s="1">
        <f>'5-26 to 5-27'!V30</f>
        <v>0</v>
      </c>
      <c r="U6" s="1">
        <f>'5-26 to 5-27'!W30</f>
        <v>0</v>
      </c>
      <c r="V6" s="1">
        <f>'5-26 to 5-27'!X30</f>
        <v>0</v>
      </c>
      <c r="W6" s="1">
        <f>'5-26 to 5-27'!Y30</f>
        <v>0</v>
      </c>
      <c r="X6" s="1">
        <f>'5-26 to 5-27'!Z30</f>
        <v>0</v>
      </c>
      <c r="Y6" s="1">
        <f>'5-26 to 5-27'!AA30</f>
        <v>0</v>
      </c>
      <c r="Z6" s="1">
        <f>'5-26 to 5-27'!AB30</f>
        <v>0</v>
      </c>
      <c r="AA6" s="39">
        <f>'5-26 to 5-27'!$AC$30</f>
        <v>10</v>
      </c>
      <c r="AB6" s="1">
        <f>'5-26 to 5-27'!AD30</f>
        <v>12</v>
      </c>
      <c r="AC6" s="1">
        <f>'5-26 to 5-27'!AE30</f>
        <v>7</v>
      </c>
      <c r="AD6" s="1">
        <f>'5-26 to 5-27'!AF30</f>
        <v>11</v>
      </c>
      <c r="AE6" s="1">
        <f>'5-26 to 5-27'!AG30</f>
        <v>0</v>
      </c>
      <c r="AF6" s="1">
        <f>'5-26 to 5-27'!AH30</f>
        <v>0</v>
      </c>
      <c r="AG6" s="1">
        <f>'5-26 to 5-27'!AI30</f>
        <v>2</v>
      </c>
      <c r="AH6" s="1">
        <f>'5-26 to 5-27'!AJ30</f>
        <v>2</v>
      </c>
      <c r="AI6" s="1">
        <f>'5-26 to 5-27'!AK30</f>
        <v>3</v>
      </c>
      <c r="AJ6" s="1">
        <f>'5-26 to 5-27'!AL30</f>
        <v>0</v>
      </c>
      <c r="AK6" s="1">
        <f>'5-26 to 5-27'!$N$31</f>
        <v>23</v>
      </c>
      <c r="AN6">
        <v>2005</v>
      </c>
      <c r="AO6">
        <v>387</v>
      </c>
      <c r="AP6">
        <v>710</v>
      </c>
    </row>
    <row r="7" spans="1:42" x14ac:dyDescent="0.25">
      <c r="A7" s="1" t="str">
        <f>'5-31 to 6-6'!A13</f>
        <v>5-31-12 to 6-6-12</v>
      </c>
      <c r="B7" s="1">
        <f>'5-31 to 6-6'!D13</f>
        <v>4</v>
      </c>
      <c r="C7" s="1">
        <f>'5-31 to 6-6'!E13</f>
        <v>0</v>
      </c>
      <c r="D7" s="1">
        <f>'5-31 to 6-6'!F13</f>
        <v>0</v>
      </c>
      <c r="E7" s="1">
        <f>'5-31 to 6-6'!G13</f>
        <v>0</v>
      </c>
      <c r="F7" s="1">
        <f>'5-31 to 6-6'!H13</f>
        <v>1</v>
      </c>
      <c r="G7" s="1">
        <f>'5-31 to 6-6'!I13</f>
        <v>0</v>
      </c>
      <c r="H7" s="1">
        <f>'5-31 to 6-6'!J13</f>
        <v>1</v>
      </c>
      <c r="I7" s="1">
        <f>'5-31 to 6-6'!K13</f>
        <v>6</v>
      </c>
      <c r="J7" s="21">
        <f>'5-31 to 6-6'!L13</f>
        <v>51.25</v>
      </c>
      <c r="K7" s="1">
        <f>'5-31 to 6-6'!M13</f>
        <v>3</v>
      </c>
      <c r="L7" s="1">
        <f>'5-31 to 6-6'!N13</f>
        <v>12</v>
      </c>
      <c r="M7" s="1">
        <f>'5-31 to 6-6'!P13</f>
        <v>6</v>
      </c>
      <c r="N7" s="1">
        <f>'5-31 to 6-6'!Q13</f>
        <v>0</v>
      </c>
      <c r="O7" s="39" t="s">
        <v>74</v>
      </c>
      <c r="P7" s="1">
        <f>'5-31 to 6-6'!R13</f>
        <v>0</v>
      </c>
      <c r="Q7" s="1">
        <f>'5-31 to 6-6'!S13</f>
        <v>0</v>
      </c>
      <c r="R7" s="1">
        <f>'5-31 to 6-6'!$T$13</f>
        <v>0</v>
      </c>
      <c r="S7" s="1">
        <f>'5-31 to 6-6'!U13</f>
        <v>0</v>
      </c>
      <c r="T7" s="1">
        <f>'5-31 to 6-6'!V13</f>
        <v>0</v>
      </c>
      <c r="U7" s="1">
        <f>'5-31 to 6-6'!W13</f>
        <v>0</v>
      </c>
      <c r="V7" s="1">
        <f>'5-31 to 6-6'!X13</f>
        <v>0</v>
      </c>
      <c r="W7" s="1">
        <f>'5-31 to 6-6'!Y13</f>
        <v>0</v>
      </c>
      <c r="X7" s="1">
        <f>'5-31 to 6-6'!Z13</f>
        <v>0</v>
      </c>
      <c r="Y7" s="1">
        <f>'5-31 to 6-6'!AA13</f>
        <v>0</v>
      </c>
      <c r="Z7" s="1">
        <f>'5-31 to 6-6'!AB13</f>
        <v>0</v>
      </c>
      <c r="AA7" s="1">
        <f>'5-31 to 6-6'!$AC$13</f>
        <v>0</v>
      </c>
      <c r="AB7" s="1">
        <f>'5-31 to 6-6'!AD13</f>
        <v>4</v>
      </c>
      <c r="AC7" s="1">
        <f>'5-31 to 6-6'!AE13</f>
        <v>2</v>
      </c>
      <c r="AD7" s="1">
        <f>'5-31 to 6-6'!AF13</f>
        <v>2</v>
      </c>
      <c r="AE7" s="1">
        <f>'5-31 to 6-6'!AG13</f>
        <v>0</v>
      </c>
      <c r="AF7" s="1">
        <f>'5-31 to 6-6'!AH13</f>
        <v>0</v>
      </c>
      <c r="AG7" s="1">
        <f>'5-31 to 6-6'!AI13</f>
        <v>0</v>
      </c>
      <c r="AH7" s="1">
        <f>'5-31 to 6-6'!AJ13</f>
        <v>0</v>
      </c>
      <c r="AI7" s="1">
        <f>'5-31 to 6-6'!AK13</f>
        <v>0</v>
      </c>
      <c r="AJ7" s="1">
        <f>'5-31 to 6-6'!AL13</f>
        <v>0</v>
      </c>
      <c r="AK7" s="1">
        <f>'5-31 to 6-6'!$N$14</f>
        <v>6</v>
      </c>
      <c r="AN7">
        <v>2006</v>
      </c>
      <c r="AO7">
        <v>276</v>
      </c>
      <c r="AP7">
        <v>566</v>
      </c>
    </row>
    <row r="8" spans="1:42" x14ac:dyDescent="0.25">
      <c r="A8" s="1" t="str">
        <f>'6-7 to 6-13'!A20</f>
        <v>6-7-12 to 6-13-12</v>
      </c>
      <c r="B8" s="1">
        <f>'6-7 to 6-13'!D20</f>
        <v>7</v>
      </c>
      <c r="C8" s="1">
        <f>'6-7 to 6-13'!$E$20</f>
        <v>0</v>
      </c>
      <c r="D8" s="1">
        <f>'6-7 to 6-13'!F20</f>
        <v>0</v>
      </c>
      <c r="E8" s="1">
        <f>'6-7 to 6-13'!G20</f>
        <v>1</v>
      </c>
      <c r="F8" s="1">
        <f>'6-7 to 6-13'!H20</f>
        <v>5</v>
      </c>
      <c r="G8" s="1">
        <f>'6-7 to 6-13'!I20</f>
        <v>0</v>
      </c>
      <c r="H8" s="1">
        <f>'6-7 to 6-13'!J20</f>
        <v>0</v>
      </c>
      <c r="I8" s="1">
        <f>'6-7 to 6-13'!K20</f>
        <v>13</v>
      </c>
      <c r="J8" s="21">
        <f>'6-7 to 6-13'!L20</f>
        <v>64.983333333333334</v>
      </c>
      <c r="K8" s="1">
        <f>'6-7 to 6-13'!M20</f>
        <v>4</v>
      </c>
      <c r="L8" s="1">
        <f>'6-7 to 6-13'!N20</f>
        <v>22</v>
      </c>
      <c r="M8" s="1">
        <f>'6-7 to 6-13'!P20</f>
        <v>10</v>
      </c>
      <c r="N8" s="1">
        <f>'6-7 to 6-13'!Q20</f>
        <v>2</v>
      </c>
      <c r="O8" s="39" t="s">
        <v>75</v>
      </c>
      <c r="P8" s="1">
        <f>'6-7 to 6-13'!R20</f>
        <v>0</v>
      </c>
      <c r="Q8" s="1">
        <f>'6-7 to 6-13'!S20</f>
        <v>0</v>
      </c>
      <c r="R8" s="1">
        <f>'6-7 to 6-13'!$T$20</f>
        <v>0</v>
      </c>
      <c r="S8" s="1">
        <f>'6-7 to 6-13'!U20</f>
        <v>0</v>
      </c>
      <c r="T8" s="1">
        <f>'6-7 to 6-13'!V20</f>
        <v>0</v>
      </c>
      <c r="U8" s="1">
        <f>'6-7 to 6-13'!W20</f>
        <v>0</v>
      </c>
      <c r="V8" s="1">
        <f>'6-7 to 6-13'!X20</f>
        <v>0</v>
      </c>
      <c r="W8" s="1">
        <f>'6-7 to 6-13'!Y20</f>
        <v>0</v>
      </c>
      <c r="X8" s="1">
        <f>'6-7 to 6-13'!Z20</f>
        <v>0</v>
      </c>
      <c r="Y8" s="1">
        <f>'6-7 to 6-13'!AA20</f>
        <v>0</v>
      </c>
      <c r="Z8" s="1">
        <f>'6-7 to 6-13'!AB20</f>
        <v>0</v>
      </c>
      <c r="AA8" s="1">
        <f>'6-7 to 6-13'!$AC$20</f>
        <v>1</v>
      </c>
      <c r="AB8" s="1">
        <f>'6-7 to 6-13'!AD20</f>
        <v>7</v>
      </c>
      <c r="AC8" s="1">
        <f>'6-7 to 6-13'!AE20</f>
        <v>2</v>
      </c>
      <c r="AD8" s="1">
        <f>'6-7 to 6-13'!AF20</f>
        <v>6</v>
      </c>
      <c r="AE8" s="1">
        <f>'6-7 to 6-13'!AG20</f>
        <v>1</v>
      </c>
      <c r="AF8" s="1">
        <f>'6-7 to 6-13'!AH20</f>
        <v>0</v>
      </c>
      <c r="AG8" s="1">
        <f>'6-7 to 6-13'!AI20</f>
        <v>1</v>
      </c>
      <c r="AH8" s="1">
        <f>'6-7 to 6-13'!AJ20</f>
        <v>0</v>
      </c>
      <c r="AI8" s="1">
        <f>'6-7 to 6-13'!AK20</f>
        <v>2</v>
      </c>
      <c r="AJ8" s="1">
        <f>'6-7 to 6-13'!AL20</f>
        <v>0</v>
      </c>
      <c r="AK8" s="1">
        <f>'6-7 to 6-13'!$N$21</f>
        <v>11</v>
      </c>
      <c r="AN8">
        <v>2007</v>
      </c>
      <c r="AO8">
        <v>189</v>
      </c>
      <c r="AP8">
        <v>405</v>
      </c>
    </row>
    <row r="9" spans="1:42" x14ac:dyDescent="0.25">
      <c r="A9" s="1" t="str">
        <f>'6-14 to 6-20'!A30</f>
        <v>6-14-12 to 6-20-12</v>
      </c>
      <c r="B9" s="1">
        <f>'6-14 to 6-20'!D30</f>
        <v>10</v>
      </c>
      <c r="C9" s="1">
        <f>'6-14 to 6-20'!E30</f>
        <v>0</v>
      </c>
      <c r="D9" s="1">
        <f>'6-14 to 6-20'!F30</f>
        <v>0</v>
      </c>
      <c r="E9" s="1">
        <f>'6-14 to 6-20'!G30</f>
        <v>10</v>
      </c>
      <c r="F9" s="1">
        <f>'6-14 to 6-20'!H30</f>
        <v>5</v>
      </c>
      <c r="G9" s="1">
        <f>'6-14 to 6-20'!I30</f>
        <v>0</v>
      </c>
      <c r="H9" s="1">
        <f>'6-14 to 6-20'!J30</f>
        <v>1</v>
      </c>
      <c r="I9" s="1">
        <f>'6-14 to 6-20'!K30</f>
        <v>26</v>
      </c>
      <c r="J9" s="21">
        <f>'6-14 to 6-20'!L30</f>
        <v>57</v>
      </c>
      <c r="K9" s="1">
        <f>'6-14 to 6-20'!M30</f>
        <v>2</v>
      </c>
      <c r="L9" s="1">
        <f>'6-14 to 6-20'!N30</f>
        <v>43</v>
      </c>
      <c r="M9" s="1">
        <f>'6-14 to 6-20'!P30</f>
        <v>16</v>
      </c>
      <c r="N9" s="1">
        <f>'6-14 to 6-20'!Q30</f>
        <v>10</v>
      </c>
      <c r="O9" s="39" t="s">
        <v>76</v>
      </c>
      <c r="P9" s="1">
        <f>'6-14 to 6-20'!R30</f>
        <v>0</v>
      </c>
      <c r="Q9" s="1">
        <f>'6-14 to 6-20'!S30</f>
        <v>0</v>
      </c>
      <c r="R9" s="1">
        <f>'6-14 to 6-20'!$T$30</f>
        <v>0</v>
      </c>
      <c r="S9" s="1">
        <f>'6-14 to 6-20'!U30</f>
        <v>0</v>
      </c>
      <c r="T9" s="1">
        <f>'6-14 to 6-20'!V30</f>
        <v>0</v>
      </c>
      <c r="U9" s="1">
        <f>'6-14 to 6-20'!W30</f>
        <v>0</v>
      </c>
      <c r="V9" s="1">
        <f>'6-14 to 6-20'!X30</f>
        <v>0</v>
      </c>
      <c r="W9" s="1">
        <f>'6-14 to 6-20'!Y30</f>
        <v>0</v>
      </c>
      <c r="X9" s="1">
        <f>'6-14 to 6-20'!Z30</f>
        <v>0</v>
      </c>
      <c r="Y9" s="1">
        <f>'6-14 to 6-20'!AA30</f>
        <v>0</v>
      </c>
      <c r="Z9" s="1">
        <f>'6-14 to 6-20'!AB30</f>
        <v>0</v>
      </c>
      <c r="AA9" s="1">
        <f>'6-14 to 6-20'!$AC$30</f>
        <v>5</v>
      </c>
      <c r="AB9" s="1">
        <f>'6-14 to 6-20'!AD30</f>
        <v>9</v>
      </c>
      <c r="AC9" s="1">
        <f>'6-14 to 6-20'!AE30</f>
        <v>2</v>
      </c>
      <c r="AD9" s="1">
        <f>'6-14 to 6-20'!AF30</f>
        <v>8</v>
      </c>
      <c r="AE9" s="1">
        <f>'6-14 to 6-20'!AG30</f>
        <v>0</v>
      </c>
      <c r="AF9" s="1">
        <f>'6-14 to 6-20'!AH30</f>
        <v>0</v>
      </c>
      <c r="AG9" s="1">
        <f>'6-14 to 6-20'!AI30</f>
        <v>0</v>
      </c>
      <c r="AH9" s="1">
        <f>'6-14 to 6-20'!AJ30</f>
        <v>0</v>
      </c>
      <c r="AI9" s="1">
        <f>'6-14 to 6-20'!AK30</f>
        <v>1</v>
      </c>
      <c r="AJ9" s="1">
        <f>'6-14 to 6-20'!AL30</f>
        <v>0</v>
      </c>
      <c r="AK9" s="1">
        <f>'6-14 to 6-20'!$N$31</f>
        <v>21</v>
      </c>
      <c r="AN9">
        <v>2008</v>
      </c>
      <c r="AO9">
        <v>251</v>
      </c>
      <c r="AP9">
        <v>586</v>
      </c>
    </row>
    <row r="10" spans="1:42" x14ac:dyDescent="0.25">
      <c r="A10" s="1" t="str">
        <f>'6-21 to 6-27'!A39</f>
        <v>6-21-12 to 6-27-12</v>
      </c>
      <c r="B10" s="1">
        <f>'6-21 to 6-27'!D39</f>
        <v>15</v>
      </c>
      <c r="C10" s="1">
        <f>'6-21 to 6-27'!E39</f>
        <v>0</v>
      </c>
      <c r="D10" s="1">
        <f>'6-21 to 6-27'!F39</f>
        <v>0</v>
      </c>
      <c r="E10" s="1">
        <f>'6-21 to 6-27'!G39</f>
        <v>6</v>
      </c>
      <c r="F10" s="1">
        <f>'6-21 to 6-27'!H39</f>
        <v>19</v>
      </c>
      <c r="G10" s="1">
        <f>'6-21 to 6-27'!I39</f>
        <v>0</v>
      </c>
      <c r="H10" s="1">
        <f>'6-21 to 6-27'!J39</f>
        <v>0</v>
      </c>
      <c r="I10" s="1">
        <f>'6-21 to 6-27'!K39</f>
        <v>40</v>
      </c>
      <c r="J10" s="21">
        <f>'6-21 to 6-27'!L39</f>
        <v>37.375</v>
      </c>
      <c r="K10" s="1">
        <f>'6-21 to 6-27'!M39</f>
        <v>1</v>
      </c>
      <c r="L10" s="1">
        <f>'6-21 to 6-27'!N39</f>
        <v>80</v>
      </c>
      <c r="M10" s="1">
        <f>'6-21 to 6-27'!P39</f>
        <v>26</v>
      </c>
      <c r="N10" s="1">
        <f>'6-21 to 6-27'!Q39</f>
        <v>17</v>
      </c>
      <c r="O10" s="39" t="s">
        <v>77</v>
      </c>
      <c r="P10" s="1">
        <f>'6-21 to 6-27'!R39</f>
        <v>1</v>
      </c>
      <c r="Q10" s="1">
        <f>'6-21 to 6-27'!S39</f>
        <v>0</v>
      </c>
      <c r="R10" s="1">
        <f>'6-21 to 6-27'!$T$39</f>
        <v>0</v>
      </c>
      <c r="S10" s="1">
        <f>'6-21 to 6-27'!U39</f>
        <v>0</v>
      </c>
      <c r="T10" s="1">
        <f>'6-21 to 6-27'!V39</f>
        <v>0</v>
      </c>
      <c r="U10" s="1">
        <f>'6-21 to 6-27'!W39</f>
        <v>0</v>
      </c>
      <c r="V10" s="1">
        <f>'6-21 to 6-27'!X39</f>
        <v>0</v>
      </c>
      <c r="W10" s="1">
        <f>'6-21 to 6-27'!Y39</f>
        <v>0</v>
      </c>
      <c r="X10" s="1">
        <f>'6-21 to 6-27'!Z39</f>
        <v>0</v>
      </c>
      <c r="Y10" s="1">
        <f>'6-21 to 6-27'!AA39</f>
        <v>0</v>
      </c>
      <c r="Z10" s="1">
        <f>'6-21 to 6-27'!AB39</f>
        <v>1</v>
      </c>
      <c r="AA10" s="1">
        <f>'6-21 to 6-27'!$AC$39</f>
        <v>7</v>
      </c>
      <c r="AB10" s="1">
        <f>'6-21 to 6-27'!AD39</f>
        <v>16</v>
      </c>
      <c r="AC10" s="1">
        <f>'6-21 to 6-27'!AE39</f>
        <v>6</v>
      </c>
      <c r="AD10" s="1">
        <f>'6-21 to 6-27'!AF39</f>
        <v>13</v>
      </c>
      <c r="AE10" s="1">
        <f>'6-21 to 6-27'!AG39</f>
        <v>0</v>
      </c>
      <c r="AF10" s="1">
        <f>'6-21 to 6-27'!AH39</f>
        <v>0</v>
      </c>
      <c r="AG10" s="1">
        <f>'6-21 to 6-27'!AI39</f>
        <v>1</v>
      </c>
      <c r="AH10" s="1">
        <f>'6-21 to 6-27'!AJ39</f>
        <v>0</v>
      </c>
      <c r="AI10" s="1">
        <f>'6-21 to 6-27'!AK39</f>
        <v>3</v>
      </c>
      <c r="AJ10" s="1">
        <f>'6-21 to 6-27'!AL39</f>
        <v>0</v>
      </c>
      <c r="AK10" s="1">
        <f>'6-21 to 6-27'!$N$40</f>
        <v>30</v>
      </c>
      <c r="AN10">
        <v>2009</v>
      </c>
      <c r="AO10">
        <v>248</v>
      </c>
      <c r="AP10">
        <v>483</v>
      </c>
    </row>
    <row r="11" spans="1:42" x14ac:dyDescent="0.25">
      <c r="A11" s="1" t="str">
        <f>'6-28 to 7-4'!A52</f>
        <v>6-28-12 to 7-4-12</v>
      </c>
      <c r="B11" s="1">
        <f>'6-28 to 7-4'!D52</f>
        <v>24</v>
      </c>
      <c r="C11" s="1">
        <f>'6-28 to 7-4'!E52</f>
        <v>0</v>
      </c>
      <c r="D11" s="1">
        <f>'6-28 to 7-4'!F52</f>
        <v>0</v>
      </c>
      <c r="E11" s="1">
        <f>'6-28 to 7-4'!G52</f>
        <v>9</v>
      </c>
      <c r="F11" s="1">
        <f>'6-28 to 7-4'!H52</f>
        <v>16</v>
      </c>
      <c r="G11" s="1">
        <f>'6-28 to 7-4'!I52</f>
        <v>0</v>
      </c>
      <c r="H11" s="1">
        <f>'6-28 to 7-4'!J52</f>
        <v>0</v>
      </c>
      <c r="I11" s="1">
        <f>'6-28 to 7-4'!K52</f>
        <v>49</v>
      </c>
      <c r="J11" s="21">
        <f>'6-28 to 7-4'!L52</f>
        <v>30.327999999999996</v>
      </c>
      <c r="K11" s="1">
        <f>'6-28 to 7-4'!M52</f>
        <v>7</v>
      </c>
      <c r="L11" s="1">
        <f>'6-28 to 7-4'!N52</f>
        <v>81</v>
      </c>
      <c r="M11" s="1">
        <f>'6-28 to 7-4'!P52</f>
        <v>37</v>
      </c>
      <c r="N11" s="1">
        <f>'6-28 to 7-4'!Q52</f>
        <v>17</v>
      </c>
      <c r="O11" s="39" t="s">
        <v>78</v>
      </c>
      <c r="P11" s="1">
        <f>'6-28 to 7-4'!R52</f>
        <v>1</v>
      </c>
      <c r="Q11" s="1">
        <f>'6-28 to 7-4'!S52</f>
        <v>3</v>
      </c>
      <c r="R11" s="1">
        <f>'6-28 to 7-4'!$T$52</f>
        <v>0</v>
      </c>
      <c r="S11" s="1">
        <f>'6-28 to 7-4'!U52</f>
        <v>0</v>
      </c>
      <c r="T11" s="1">
        <f>'6-28 to 7-4'!V52</f>
        <v>0</v>
      </c>
      <c r="U11" s="1">
        <f>'6-28 to 7-4'!W52</f>
        <v>1</v>
      </c>
      <c r="V11" s="1">
        <f>'6-28 to 7-4'!X52</f>
        <v>0</v>
      </c>
      <c r="W11" s="1">
        <f>'6-28 to 7-4'!Y52</f>
        <v>0</v>
      </c>
      <c r="X11" s="1">
        <f>'6-28 to 7-4'!Z52</f>
        <v>0</v>
      </c>
      <c r="Y11" s="1">
        <f>'6-28 to 7-4'!AA52</f>
        <v>0</v>
      </c>
      <c r="Z11" s="1">
        <f>'6-28 to 7-4'!AB52</f>
        <v>3</v>
      </c>
      <c r="AA11" s="1">
        <f>'6-28 to 7-4'!$AC$52</f>
        <v>5</v>
      </c>
      <c r="AB11" s="1">
        <f>'6-28 to 7-4'!AD52</f>
        <v>32</v>
      </c>
      <c r="AC11" s="1">
        <f>'6-28 to 7-4'!AE52</f>
        <v>16</v>
      </c>
      <c r="AD11" s="1">
        <f>'6-28 to 7-4'!AF52</f>
        <v>18</v>
      </c>
      <c r="AE11" s="1">
        <f>'6-28 to 7-4'!AG52</f>
        <v>7</v>
      </c>
      <c r="AF11" s="1">
        <f>'6-28 to 7-4'!AH52</f>
        <v>0</v>
      </c>
      <c r="AG11" s="1">
        <f>'6-28 to 7-4'!AI52</f>
        <v>0</v>
      </c>
      <c r="AH11" s="1">
        <f>'6-28 to 7-4'!AJ52</f>
        <v>1</v>
      </c>
      <c r="AI11" s="1">
        <f>'6-28 to 7-4'!AK52</f>
        <v>13</v>
      </c>
      <c r="AJ11" s="1">
        <f>'6-28 to 7-4'!AL52</f>
        <v>0</v>
      </c>
      <c r="AK11" s="1">
        <f>'6-28 to 7-4'!$N$53</f>
        <v>41</v>
      </c>
      <c r="AN11">
        <v>2010</v>
      </c>
      <c r="AO11">
        <v>300</v>
      </c>
      <c r="AP11">
        <v>650</v>
      </c>
    </row>
    <row r="12" spans="1:42" x14ac:dyDescent="0.25">
      <c r="A12" s="1" t="str">
        <f>'7-5 to 7-11'!A59</f>
        <v>7-5-12 to 7-11-12</v>
      </c>
      <c r="B12" s="1">
        <f>'7-5 to 7-11'!D59</f>
        <v>27</v>
      </c>
      <c r="C12" s="1">
        <f>'7-5 to 7-11'!E59</f>
        <v>0</v>
      </c>
      <c r="D12" s="1">
        <f>'7-5 to 7-11'!F59</f>
        <v>0</v>
      </c>
      <c r="E12" s="1">
        <f>'7-5 to 7-11'!G59</f>
        <v>14</v>
      </c>
      <c r="F12" s="1">
        <f>'7-5 to 7-11'!H59</f>
        <v>11</v>
      </c>
      <c r="G12" s="1">
        <f>'7-5 to 7-11'!I59</f>
        <v>0</v>
      </c>
      <c r="H12" s="1">
        <f>'7-5 to 7-11'!J59</f>
        <v>3</v>
      </c>
      <c r="I12" s="1">
        <f>'7-5 to 7-11'!K59</f>
        <v>55</v>
      </c>
      <c r="J12" s="21">
        <f>'7-5 to 7-11'!L59</f>
        <v>50.296296296296298</v>
      </c>
      <c r="K12" s="1">
        <f>'7-5 to 7-11'!M59</f>
        <v>7</v>
      </c>
      <c r="L12" s="1">
        <f>'7-5 to 7-11'!N59</f>
        <v>107</v>
      </c>
      <c r="M12" s="1">
        <f>'7-5 to 7-11'!P59</f>
        <v>36</v>
      </c>
      <c r="N12" s="1">
        <f>'7-5 to 7-11'!Q59</f>
        <v>31</v>
      </c>
      <c r="O12" s="39" t="s">
        <v>79</v>
      </c>
      <c r="P12" s="1">
        <f>'7-5 to 7-11'!R59</f>
        <v>2</v>
      </c>
      <c r="Q12" s="1">
        <f>'7-5 to 7-11'!S59</f>
        <v>5</v>
      </c>
      <c r="R12" s="1">
        <f>'7-5 to 7-11'!$T$59</f>
        <v>3</v>
      </c>
      <c r="S12" s="1">
        <f>'7-5 to 7-11'!U59</f>
        <v>1</v>
      </c>
      <c r="T12" s="1">
        <f>'7-5 to 7-11'!V59</f>
        <v>0</v>
      </c>
      <c r="U12" s="1">
        <f>'7-5 to 7-11'!W59</f>
        <v>0</v>
      </c>
      <c r="V12" s="1">
        <f>'7-5 to 7-11'!X59</f>
        <v>0</v>
      </c>
      <c r="W12" s="1">
        <f>'7-5 to 7-11'!Y59</f>
        <v>0</v>
      </c>
      <c r="X12" s="1">
        <f>'7-5 to 7-11'!Z59</f>
        <v>0</v>
      </c>
      <c r="Y12" s="1">
        <f>'7-5 to 7-11'!AA59</f>
        <v>0</v>
      </c>
      <c r="Z12" s="1">
        <f>'7-5 to 7-11'!AB59</f>
        <v>3</v>
      </c>
      <c r="AA12" s="1">
        <f>'7-5 to 7-11'!$AC$59</f>
        <v>3</v>
      </c>
      <c r="AB12" s="1">
        <f>'7-5 to 7-11'!AD59</f>
        <v>28</v>
      </c>
      <c r="AC12" s="1">
        <f>'7-5 to 7-11'!AE59</f>
        <v>12</v>
      </c>
      <c r="AD12" s="1">
        <f>'7-5 to 7-11'!AF59</f>
        <v>21</v>
      </c>
      <c r="AE12" s="1">
        <f>'7-5 to 7-11'!AG59</f>
        <v>2</v>
      </c>
      <c r="AF12" s="1">
        <f>'7-5 to 7-11'!AH59</f>
        <v>0</v>
      </c>
      <c r="AG12" s="1">
        <f>'7-5 to 7-11'!AI59</f>
        <v>0</v>
      </c>
      <c r="AH12" s="1">
        <f>'7-5 to 7-11'!AJ59</f>
        <v>0</v>
      </c>
      <c r="AI12" s="1">
        <f>'7-5 to 7-11'!AK59</f>
        <v>3</v>
      </c>
      <c r="AJ12" s="1">
        <f>'7-5 to 7-11'!AL59</f>
        <v>0</v>
      </c>
      <c r="AK12" s="1">
        <f>'7-5 to 7-11'!$N$60</f>
        <v>49</v>
      </c>
      <c r="AN12">
        <v>2011</v>
      </c>
      <c r="AO12">
        <v>474</v>
      </c>
      <c r="AP12">
        <v>866</v>
      </c>
    </row>
    <row r="13" spans="1:42" x14ac:dyDescent="0.25">
      <c r="A13" s="1" t="str">
        <f>'7-12 to 7-18'!A37</f>
        <v>7-12-12 to 7-18-12</v>
      </c>
      <c r="B13" s="1">
        <f>'7-12 to 7-18'!D37</f>
        <v>15</v>
      </c>
      <c r="C13" s="1">
        <f>'7-12 to 7-18'!E37</f>
        <v>0</v>
      </c>
      <c r="D13" s="1">
        <f>'7-12 to 7-18'!F37</f>
        <v>0</v>
      </c>
      <c r="E13" s="1">
        <f>'7-12 to 7-18'!G37</f>
        <v>5</v>
      </c>
      <c r="F13" s="1">
        <f>'7-12 to 7-18'!H37</f>
        <v>20</v>
      </c>
      <c r="G13" s="1">
        <f>'7-12 to 7-18'!I37</f>
        <v>0</v>
      </c>
      <c r="H13" s="1">
        <f>'7-12 to 7-18'!J37</f>
        <v>1</v>
      </c>
      <c r="I13" s="1">
        <f>'7-12 to 7-18'!K37</f>
        <v>41</v>
      </c>
      <c r="J13" s="21">
        <f>'7-12 to 7-18'!L37</f>
        <v>62.907142857142858</v>
      </c>
      <c r="K13" s="1">
        <f>'7-12 to 7-18'!M37</f>
        <v>0</v>
      </c>
      <c r="L13" s="1">
        <f>'7-12 to 7-18'!N37</f>
        <v>72</v>
      </c>
      <c r="M13" s="1">
        <f>'7-12 to 7-18'!P37</f>
        <v>21</v>
      </c>
      <c r="N13" s="1">
        <f>'7-12 to 7-18'!Q37</f>
        <v>17</v>
      </c>
      <c r="O13" s="39" t="s">
        <v>80</v>
      </c>
      <c r="P13" s="1">
        <f>'7-12 to 7-18'!R37</f>
        <v>2</v>
      </c>
      <c r="Q13" s="1">
        <f>'7-12 to 7-18'!S37</f>
        <v>3</v>
      </c>
      <c r="R13" s="1">
        <f>'7-12 to 7-18'!$T$37</f>
        <v>0</v>
      </c>
      <c r="S13" s="1">
        <f>'7-12 to 7-18'!U37</f>
        <v>0</v>
      </c>
      <c r="T13" s="1">
        <f>'7-12 to 7-18'!V37</f>
        <v>0</v>
      </c>
      <c r="U13" s="1">
        <f>'7-12 to 7-18'!W37</f>
        <v>1</v>
      </c>
      <c r="V13" s="1">
        <f>'7-12 to 7-18'!X37</f>
        <v>0</v>
      </c>
      <c r="W13" s="1">
        <f>'7-12 to 7-18'!Y37</f>
        <v>0</v>
      </c>
      <c r="X13" s="1">
        <f>'7-12 to 7-18'!Z37</f>
        <v>0</v>
      </c>
      <c r="Y13" s="1">
        <f>'7-12 to 7-18'!AA37</f>
        <v>0</v>
      </c>
      <c r="Z13" s="1">
        <f>'7-12 to 7-18'!AB37</f>
        <v>4</v>
      </c>
      <c r="AA13" s="1">
        <f>'7-12 to 7-18'!$AC$37</f>
        <v>4</v>
      </c>
      <c r="AB13" s="1">
        <f>'7-12 to 7-18'!AD37</f>
        <v>18</v>
      </c>
      <c r="AC13" s="1">
        <f>'7-12 to 7-18'!AE37</f>
        <v>12</v>
      </c>
      <c r="AD13" s="1">
        <f>'7-12 to 7-18'!AF37</f>
        <v>12</v>
      </c>
      <c r="AE13" s="1">
        <f>'7-12 to 7-18'!AG37</f>
        <v>2</v>
      </c>
      <c r="AF13" s="1">
        <f>'7-12 to 7-18'!AH37</f>
        <v>0</v>
      </c>
      <c r="AG13" s="1">
        <f>'7-12 to 7-18'!AI37</f>
        <v>1</v>
      </c>
      <c r="AH13" s="1">
        <f>'7-12 to 7-18'!AJ37</f>
        <v>0</v>
      </c>
      <c r="AI13" s="1">
        <f>'7-12 to 7-18'!AK37</f>
        <v>1</v>
      </c>
      <c r="AJ13" s="1">
        <f>'7-12 to 7-18'!AL37</f>
        <v>0</v>
      </c>
      <c r="AK13" s="1">
        <f>'7-12 to 7-18'!$N$38</f>
        <v>28</v>
      </c>
      <c r="AN13">
        <v>2012</v>
      </c>
      <c r="AO13">
        <v>680</v>
      </c>
      <c r="AP13">
        <v>1215</v>
      </c>
    </row>
    <row r="14" spans="1:42" x14ac:dyDescent="0.25">
      <c r="A14" s="1" t="str">
        <f>'7-19 to 7-25'!A41</f>
        <v>7-19-12 to 7-25-12</v>
      </c>
      <c r="B14" s="1">
        <f>'7-19 to 7-25'!D41</f>
        <v>10</v>
      </c>
      <c r="C14" s="1">
        <f>'7-19 to 7-25'!E41</f>
        <v>0</v>
      </c>
      <c r="D14" s="1">
        <f>'7-19 to 7-25'!F41</f>
        <v>0</v>
      </c>
      <c r="E14" s="1">
        <f>'7-19 to 7-25'!G41</f>
        <v>9</v>
      </c>
      <c r="F14" s="1">
        <f>'7-19 to 7-25'!H41</f>
        <v>22</v>
      </c>
      <c r="G14" s="1">
        <f>'7-19 to 7-25'!I41</f>
        <v>0</v>
      </c>
      <c r="H14" s="1">
        <f>'7-19 to 7-25'!J41</f>
        <v>2</v>
      </c>
      <c r="I14" s="1">
        <f>'7-19 to 7-25'!K41</f>
        <v>43</v>
      </c>
      <c r="J14" s="21">
        <f>'7-19 to 7-25'!L41</f>
        <v>36.783333333333331</v>
      </c>
      <c r="K14" s="1">
        <f>'7-19 to 7-25'!M41</f>
        <v>5</v>
      </c>
      <c r="L14" s="1">
        <f>'7-19 to 7-25'!N41</f>
        <v>73</v>
      </c>
      <c r="M14" s="1">
        <f>'7-19 to 7-25'!P41</f>
        <v>30</v>
      </c>
      <c r="N14" s="1">
        <f>'7-19 to 7-25'!Q41</f>
        <v>15</v>
      </c>
      <c r="O14" s="39" t="s">
        <v>81</v>
      </c>
      <c r="P14" s="1">
        <f>'7-19 to 7-25'!R41</f>
        <v>1</v>
      </c>
      <c r="Q14" s="1">
        <f>'7-19 to 7-25'!S41</f>
        <v>3</v>
      </c>
      <c r="R14" s="1">
        <v>1</v>
      </c>
      <c r="S14" s="1">
        <f>'7-19 to 7-25'!U41</f>
        <v>0</v>
      </c>
      <c r="T14" s="1">
        <f>'7-19 to 7-25'!V41</f>
        <v>0</v>
      </c>
      <c r="U14" s="1">
        <f>'7-19 to 7-25'!W41</f>
        <v>0</v>
      </c>
      <c r="V14" s="1">
        <f>'7-19 to 7-25'!X41</f>
        <v>0</v>
      </c>
      <c r="W14" s="1">
        <f>'7-19 to 7-25'!Y41</f>
        <v>0</v>
      </c>
      <c r="X14" s="1">
        <f>'7-19 to 7-25'!Z41</f>
        <v>0</v>
      </c>
      <c r="Y14" s="1">
        <f>'7-19 to 7-25'!AA41</f>
        <v>0</v>
      </c>
      <c r="Z14" s="1">
        <f>'7-19 to 7-25'!AB41</f>
        <v>3</v>
      </c>
      <c r="AA14" s="1">
        <f>'7-19 to 7-25'!$AC$41</f>
        <v>4</v>
      </c>
      <c r="AB14" s="1">
        <f>'7-19 to 7-25'!AD41</f>
        <v>22</v>
      </c>
      <c r="AC14" s="1">
        <f>'7-19 to 7-25'!AE41</f>
        <v>10</v>
      </c>
      <c r="AD14" s="1">
        <f>'7-19 to 7-25'!AF41</f>
        <v>15</v>
      </c>
      <c r="AE14" s="1">
        <f>'7-19 to 7-25'!AG41</f>
        <v>1</v>
      </c>
      <c r="AF14" s="1">
        <f>'7-19 to 7-25'!AH41</f>
        <v>0</v>
      </c>
      <c r="AG14" s="1">
        <f>'7-19 to 7-25'!AI41</f>
        <v>1</v>
      </c>
      <c r="AH14" s="1">
        <f>'7-19 to 7-25'!AJ41</f>
        <v>0</v>
      </c>
      <c r="AI14" s="1">
        <f>'7-19 to 7-25'!AK41</f>
        <v>3</v>
      </c>
      <c r="AJ14" s="1">
        <f>'7-19 to 7-25'!AL41</f>
        <v>0</v>
      </c>
      <c r="AK14" s="1">
        <f>'7-19 to 7-25'!$N$42</f>
        <v>33</v>
      </c>
    </row>
    <row r="15" spans="1:42" x14ac:dyDescent="0.25">
      <c r="A15" s="1" t="str">
        <f>'7-26 to 8-1'!A49</f>
        <v>7-26-12 to 8-1-12</v>
      </c>
      <c r="B15" s="1">
        <f>'7-26 to 8-1'!D49</f>
        <v>17</v>
      </c>
      <c r="C15" s="1">
        <f>'7-26 to 8-1'!E49</f>
        <v>0</v>
      </c>
      <c r="D15" s="1">
        <f>'7-26 to 8-1'!F49</f>
        <v>0</v>
      </c>
      <c r="E15" s="1">
        <f>'7-26 to 8-1'!G49</f>
        <v>17</v>
      </c>
      <c r="F15" s="1">
        <f>'7-26 to 8-1'!H49</f>
        <v>22</v>
      </c>
      <c r="G15" s="1">
        <f>'7-26 to 8-1'!I49</f>
        <v>0</v>
      </c>
      <c r="H15" s="1">
        <f>'7-26 to 8-1'!J49</f>
        <v>1</v>
      </c>
      <c r="I15" s="1">
        <f>'7-26 to 8-1'!K49</f>
        <v>57</v>
      </c>
      <c r="J15" s="21">
        <f>'7-26 to 8-1'!L49</f>
        <v>36.8125</v>
      </c>
      <c r="K15" s="1">
        <f>'7-26 to 8-1'!M49</f>
        <v>3</v>
      </c>
      <c r="L15" s="1">
        <f>'7-26 to 8-1'!N49</f>
        <v>108</v>
      </c>
      <c r="M15" s="1">
        <f>'7-26 to 8-1'!P49</f>
        <v>37</v>
      </c>
      <c r="N15" s="1">
        <f>'7-26 to 8-1'!Q49</f>
        <v>18</v>
      </c>
      <c r="O15" s="39" t="s">
        <v>82</v>
      </c>
      <c r="P15" s="1">
        <f>'7-26 to 8-1'!R49</f>
        <v>2</v>
      </c>
      <c r="Q15" s="1">
        <f>'7-26 to 8-1'!S49</f>
        <v>5</v>
      </c>
      <c r="R15" s="1">
        <f>'7-26 to 8-1'!$T$49</f>
        <v>1</v>
      </c>
      <c r="S15" s="1">
        <f>'7-26 to 8-1'!U49</f>
        <v>0</v>
      </c>
      <c r="T15" s="1">
        <f>'7-26 to 8-1'!V49</f>
        <v>0</v>
      </c>
      <c r="U15" s="1">
        <f>'7-26 to 8-1'!W49</f>
        <v>1</v>
      </c>
      <c r="V15" s="1">
        <f>'7-26 to 8-1'!X49</f>
        <v>0</v>
      </c>
      <c r="W15" s="1">
        <f>'7-26 to 8-1'!Y49</f>
        <v>0</v>
      </c>
      <c r="X15" s="1">
        <f>'7-26 to 8-1'!Z49</f>
        <v>0</v>
      </c>
      <c r="Y15" s="1">
        <f>'7-26 to 8-1'!AA49</f>
        <v>0</v>
      </c>
      <c r="Z15" s="1">
        <f>'7-26 to 8-1'!AB49</f>
        <v>5</v>
      </c>
      <c r="AA15" s="1">
        <f>'7-26 to 8-1'!$AC$49</f>
        <v>6</v>
      </c>
      <c r="AB15" s="1">
        <f>'7-26 to 8-1'!AD49</f>
        <v>28</v>
      </c>
      <c r="AC15" s="1">
        <f>'7-26 to 8-1'!AE49</f>
        <v>10</v>
      </c>
      <c r="AD15" s="1">
        <f>'7-26 to 8-1'!AF49</f>
        <v>18</v>
      </c>
      <c r="AE15" s="1">
        <f>'7-26 to 8-1'!AG49</f>
        <v>2</v>
      </c>
      <c r="AF15" s="1">
        <f>'7-26 to 8-1'!AH49</f>
        <v>0</v>
      </c>
      <c r="AG15" s="1">
        <f>'7-26 to 8-1'!AI49</f>
        <v>0</v>
      </c>
      <c r="AH15" s="1">
        <f>'7-26 to 8-1'!AJ49</f>
        <v>0</v>
      </c>
      <c r="AI15" s="1">
        <f>'7-26 to 8-1'!AK49</f>
        <v>2</v>
      </c>
      <c r="AJ15" s="1">
        <f>'7-26 to 8-1'!AL49</f>
        <v>0</v>
      </c>
      <c r="AK15" s="1">
        <f>'7-26 to 8-1'!$N$50</f>
        <v>39</v>
      </c>
    </row>
    <row r="16" spans="1:42" x14ac:dyDescent="0.25">
      <c r="A16" s="1" t="str">
        <f>'8-2 to 8-8'!A68</f>
        <v>8-2-12 to 8-8-12</v>
      </c>
      <c r="B16" s="1">
        <f>'8-2 to 8-8'!D68</f>
        <v>21</v>
      </c>
      <c r="C16" s="1">
        <f>'8-2 to 8-8'!E68</f>
        <v>1</v>
      </c>
      <c r="D16" s="1">
        <f>'8-2 to 8-8'!F68</f>
        <v>0</v>
      </c>
      <c r="E16" s="1">
        <f>'8-2 to 8-8'!G68</f>
        <v>13</v>
      </c>
      <c r="F16" s="1">
        <f>'8-2 to 8-8'!H68</f>
        <v>37</v>
      </c>
      <c r="G16" s="1">
        <f>'8-2 to 8-8'!I68</f>
        <v>0</v>
      </c>
      <c r="H16" s="1">
        <f>'8-2 to 8-8'!J68</f>
        <v>3</v>
      </c>
      <c r="I16" s="1">
        <f>'8-2 to 8-8'!K68</f>
        <v>75</v>
      </c>
      <c r="J16" s="21">
        <f>'8-2 to 8-8'!L68</f>
        <v>76.752380952380946</v>
      </c>
      <c r="K16" s="1">
        <f>'8-2 to 8-8'!M68</f>
        <v>7</v>
      </c>
      <c r="L16" s="1">
        <f>'8-2 to 8-8'!N68</f>
        <v>128</v>
      </c>
      <c r="M16" s="1">
        <f>'8-2 to 8-8'!P68</f>
        <v>51</v>
      </c>
      <c r="N16" s="1">
        <f>'8-2 to 8-8'!Q68</f>
        <v>25</v>
      </c>
      <c r="O16" s="39" t="s">
        <v>83</v>
      </c>
      <c r="P16" s="1">
        <f>'8-2 to 8-8'!R68</f>
        <v>6</v>
      </c>
      <c r="Q16" s="1">
        <f>'8-2 to 8-8'!S68</f>
        <v>9</v>
      </c>
      <c r="R16" s="1">
        <f>'8-2 to 8-8'!$T$68</f>
        <v>2</v>
      </c>
      <c r="S16" s="1">
        <f>'8-2 to 8-8'!U68</f>
        <v>0</v>
      </c>
      <c r="T16" s="1">
        <f>'8-2 to 8-8'!V68</f>
        <v>0</v>
      </c>
      <c r="U16" s="1">
        <f>'8-2 to 8-8'!W68</f>
        <v>4</v>
      </c>
      <c r="V16" s="1">
        <f>'8-2 to 8-8'!X68</f>
        <v>0</v>
      </c>
      <c r="W16" s="1">
        <f>'8-2 to 8-8'!Y68</f>
        <v>0</v>
      </c>
      <c r="X16" s="1">
        <f>'8-2 to 8-8'!Z68</f>
        <v>0</v>
      </c>
      <c r="Y16" s="1">
        <f>'8-2 to 8-8'!AA68</f>
        <v>0</v>
      </c>
      <c r="Z16" s="1">
        <f>'8-2 to 8-8'!AB68</f>
        <v>9</v>
      </c>
      <c r="AA16" s="1">
        <f>'8-2 to 8-8'!$AC$68</f>
        <v>5</v>
      </c>
      <c r="AB16" s="1">
        <f>'8-2 to 8-8'!AD68</f>
        <v>24</v>
      </c>
      <c r="AC16" s="1">
        <f>'8-2 to 8-8'!AE68</f>
        <v>8</v>
      </c>
      <c r="AD16" s="1">
        <f>'8-2 to 8-8'!AF68</f>
        <v>18</v>
      </c>
      <c r="AE16" s="1">
        <f>'8-2 to 8-8'!AG68</f>
        <v>1</v>
      </c>
      <c r="AF16" s="1">
        <f>'8-2 to 8-8'!AH68</f>
        <v>0</v>
      </c>
      <c r="AG16" s="1">
        <f>'8-2 to 8-8'!AI68</f>
        <v>0</v>
      </c>
      <c r="AH16" s="1">
        <f>'8-2 to 8-8'!AJ68</f>
        <v>0</v>
      </c>
      <c r="AI16" s="1">
        <f>'8-2 to 8-8'!AK68</f>
        <v>3</v>
      </c>
      <c r="AJ16" s="1">
        <f>'8-2 to 8-8'!AL68</f>
        <v>0</v>
      </c>
      <c r="AK16" s="1">
        <f>'8-2 to 8-8'!$N$69</f>
        <v>58</v>
      </c>
    </row>
    <row r="17" spans="1:37" x14ac:dyDescent="0.25">
      <c r="A17" s="1" t="str">
        <f>'8-9 to 8-15'!A56</f>
        <v>8-9-12 to 8-15-12</v>
      </c>
      <c r="B17" s="1">
        <f>'8-9 to 8-15'!D56</f>
        <v>13</v>
      </c>
      <c r="C17" s="1">
        <f>'8-9 to 8-15'!E56</f>
        <v>2</v>
      </c>
      <c r="D17" s="1">
        <f>'8-9 to 8-15'!F56</f>
        <v>0</v>
      </c>
      <c r="E17" s="1">
        <f>'8-9 to 8-15'!G56</f>
        <v>14</v>
      </c>
      <c r="F17" s="1">
        <f>'8-9 to 8-15'!H56</f>
        <v>23</v>
      </c>
      <c r="G17" s="1">
        <f>'8-9 to 8-15'!I56</f>
        <v>0</v>
      </c>
      <c r="H17" s="1">
        <f>'8-9 to 8-15'!J56</f>
        <v>4</v>
      </c>
      <c r="I17" s="1">
        <f>'8-9 to 8-15'!K56</f>
        <v>56</v>
      </c>
      <c r="J17" s="21">
        <f>'8-9 to 8-15'!L56</f>
        <v>39.31428571428571</v>
      </c>
      <c r="K17" s="1">
        <f>'8-9 to 8-15'!M56</f>
        <v>4</v>
      </c>
      <c r="L17" s="1">
        <f>'8-9 to 8-15'!N56</f>
        <v>97</v>
      </c>
      <c r="M17" s="1">
        <f>'8-9 to 8-15'!P56</f>
        <v>37</v>
      </c>
      <c r="N17" s="1">
        <f>'8-9 to 8-15'!Q56</f>
        <v>25</v>
      </c>
      <c r="O17" s="39" t="s">
        <v>84</v>
      </c>
      <c r="P17" s="1">
        <f>'8-9 to 8-15'!R56</f>
        <v>3</v>
      </c>
      <c r="Q17" s="1">
        <f>'8-9 to 8-15'!S56</f>
        <v>4</v>
      </c>
      <c r="R17" s="1">
        <f>'8-9 to 8-15'!$T$56</f>
        <v>0</v>
      </c>
      <c r="S17" s="1">
        <f>'8-9 to 8-15'!U56</f>
        <v>0</v>
      </c>
      <c r="T17" s="1">
        <f>'8-9 to 8-15'!V56</f>
        <v>0</v>
      </c>
      <c r="U17" s="1">
        <f>'8-9 to 8-15'!W56</f>
        <v>1</v>
      </c>
      <c r="V17" s="1">
        <f>'8-9 to 8-15'!X56</f>
        <v>0</v>
      </c>
      <c r="W17" s="1">
        <f>'8-9 to 8-15'!Y56</f>
        <v>0</v>
      </c>
      <c r="X17" s="1">
        <f>'8-9 to 8-15'!Z56</f>
        <v>0</v>
      </c>
      <c r="Y17" s="1">
        <f>'8-9 to 8-15'!AA56</f>
        <v>0</v>
      </c>
      <c r="Z17" s="1">
        <f>'8-9 to 8-15'!AB56</f>
        <v>6</v>
      </c>
      <c r="AA17" s="1">
        <f>'8-9 to 8-15'!$AC$56</f>
        <v>11</v>
      </c>
      <c r="AB17" s="1">
        <f>'8-9 to 8-15'!AD56</f>
        <v>32</v>
      </c>
      <c r="AC17" s="1">
        <f>'8-9 to 8-15'!AE56</f>
        <v>13</v>
      </c>
      <c r="AD17" s="1">
        <f>'8-9 to 8-15'!AF56</f>
        <v>26</v>
      </c>
      <c r="AE17" s="1">
        <f>'8-9 to 8-15'!AG56</f>
        <v>2</v>
      </c>
      <c r="AF17" s="1">
        <f>'8-9 to 8-15'!AH56</f>
        <v>0</v>
      </c>
      <c r="AG17" s="1">
        <f>'8-9 to 8-15'!AI56</f>
        <v>0</v>
      </c>
      <c r="AH17" s="1">
        <f>'8-9 to 8-15'!AJ56</f>
        <v>0</v>
      </c>
      <c r="AI17" s="1">
        <f>'8-9 to 8-15'!AK56</f>
        <v>4</v>
      </c>
      <c r="AJ17" s="1">
        <f>'8-9 to 8-15'!AL56</f>
        <v>0</v>
      </c>
      <c r="AK17" s="1">
        <f>'8-9 to 8-15'!$N$57</f>
        <v>47</v>
      </c>
    </row>
    <row r="18" spans="1:37" x14ac:dyDescent="0.25">
      <c r="A18" s="1" t="str">
        <f>'8-16 to 8-22'!A53</f>
        <v>8-16-12 to 8-22-12</v>
      </c>
      <c r="B18" s="15">
        <f>'8-16 to 8-22'!D53</f>
        <v>20</v>
      </c>
      <c r="C18" s="15">
        <f>'8-16 to 8-22'!E53</f>
        <v>0</v>
      </c>
      <c r="D18" s="15">
        <f>'8-16 to 8-22'!F53</f>
        <v>0</v>
      </c>
      <c r="E18" s="15">
        <f>'8-16 to 8-22'!G53</f>
        <v>12</v>
      </c>
      <c r="F18" s="15">
        <f>'8-16 to 8-22'!H53</f>
        <v>29</v>
      </c>
      <c r="G18" s="15">
        <f>'8-16 to 8-22'!I53</f>
        <v>0</v>
      </c>
      <c r="H18" s="15">
        <f>'8-16 to 8-22'!J53</f>
        <v>2</v>
      </c>
      <c r="I18" s="15">
        <f>'8-16 to 8-22'!K53</f>
        <v>63</v>
      </c>
      <c r="J18" s="26">
        <f>'8-16 to 8-22'!L53</f>
        <v>46.195</v>
      </c>
      <c r="K18" s="15">
        <f>'8-16 to 8-22'!M53</f>
        <v>8</v>
      </c>
      <c r="L18" s="15">
        <f>'8-16 to 8-22'!N53</f>
        <v>105</v>
      </c>
      <c r="M18" s="15">
        <f>'8-16 to 8-22'!P53</f>
        <v>35</v>
      </c>
      <c r="N18" s="15">
        <f>'8-16 to 8-22'!Q53</f>
        <v>23</v>
      </c>
      <c r="O18" s="39" t="s">
        <v>85</v>
      </c>
      <c r="P18" s="15">
        <f>'8-16 to 8-22'!R53</f>
        <v>2</v>
      </c>
      <c r="Q18" s="15">
        <f>'8-16 to 8-22'!S53</f>
        <v>11</v>
      </c>
      <c r="R18" s="15">
        <f>'8-16 to 8-22'!$T$53</f>
        <v>0</v>
      </c>
      <c r="S18" s="15">
        <f>'8-16 to 8-22'!U53</f>
        <v>0</v>
      </c>
      <c r="T18" s="15">
        <f>'8-16 to 8-22'!V53</f>
        <v>0</v>
      </c>
      <c r="U18" s="15">
        <f>'8-16 to 8-22'!W53</f>
        <v>5</v>
      </c>
      <c r="V18" s="15">
        <f>'8-16 to 8-22'!X53</f>
        <v>0</v>
      </c>
      <c r="W18" s="15">
        <f>'8-16 to 8-22'!Y53</f>
        <v>0</v>
      </c>
      <c r="X18" s="15">
        <f>'8-16 to 8-22'!Z53</f>
        <v>0</v>
      </c>
      <c r="Y18" s="15">
        <f>'8-16 to 8-22'!AA53</f>
        <v>0</v>
      </c>
      <c r="Z18" s="15">
        <f>'8-16 to 8-22'!AB53</f>
        <v>8</v>
      </c>
      <c r="AA18" s="15">
        <f>'8-16 to 8-22'!$AC$53</f>
        <v>5</v>
      </c>
      <c r="AB18" s="15">
        <f>'8-16 to 8-22'!AD53</f>
        <v>26</v>
      </c>
      <c r="AC18" s="15">
        <f>'8-16 to 8-22'!AE53</f>
        <v>10</v>
      </c>
      <c r="AD18" s="15">
        <f>'8-16 to 8-22'!AF53</f>
        <v>17</v>
      </c>
      <c r="AE18" s="15">
        <f>'8-16 to 8-22'!AG53</f>
        <v>2</v>
      </c>
      <c r="AF18" s="15">
        <f>'8-16 to 8-22'!AH53</f>
        <v>0</v>
      </c>
      <c r="AG18" s="15">
        <f>'8-16 to 8-22'!AI53</f>
        <v>0</v>
      </c>
      <c r="AH18" s="15">
        <f>'8-16 to 8-22'!AJ53</f>
        <v>0</v>
      </c>
      <c r="AI18" s="1">
        <f>'8-16 to 8-22'!AK53</f>
        <v>4</v>
      </c>
      <c r="AJ18" s="1">
        <f>'8-16 to 8-22'!AL53</f>
        <v>0</v>
      </c>
      <c r="AK18" s="1">
        <f>'8-16 to 8-22'!$N$54</f>
        <v>45</v>
      </c>
    </row>
    <row r="19" spans="1:37" x14ac:dyDescent="0.25">
      <c r="A19" s="1" t="str">
        <f>'8-23 to 8-29'!A61</f>
        <v>8-23-12 to 8-29-12</v>
      </c>
      <c r="B19" s="1">
        <f>'8-23 to 8-29'!D61</f>
        <v>22</v>
      </c>
      <c r="C19" s="1">
        <f>'8-23 to 8-29'!E61</f>
        <v>0</v>
      </c>
      <c r="D19" s="1">
        <f>'8-23 to 8-29'!F61</f>
        <v>0</v>
      </c>
      <c r="E19" s="1">
        <f>'8-23 to 8-29'!G61</f>
        <v>13</v>
      </c>
      <c r="F19" s="1">
        <f>'8-23 to 8-29'!H61</f>
        <v>30</v>
      </c>
      <c r="G19" s="1">
        <f>'8-23 to 8-29'!I61</f>
        <v>0</v>
      </c>
      <c r="H19" s="1">
        <f>'8-23 to 8-29'!J61</f>
        <v>5</v>
      </c>
      <c r="I19" s="1">
        <f>'8-23 to 8-29'!K61</f>
        <v>70</v>
      </c>
      <c r="J19" s="21">
        <f>'8-23 to 8-29'!L61</f>
        <v>39.29</v>
      </c>
      <c r="K19" s="1">
        <f>'8-23 to 8-29'!M61</f>
        <v>9</v>
      </c>
      <c r="L19" s="1">
        <f>'8-23 to 8-29'!N61</f>
        <v>113</v>
      </c>
      <c r="M19" s="1">
        <f>'8-23 to 8-29'!P61</f>
        <v>30</v>
      </c>
      <c r="N19" s="1">
        <f>'8-23 to 8-29'!Q61</f>
        <v>20</v>
      </c>
      <c r="O19" s="39" t="s">
        <v>86</v>
      </c>
      <c r="P19" s="1">
        <f>'8-23 to 8-29'!R61</f>
        <v>4</v>
      </c>
      <c r="Q19" s="1">
        <f>'8-23 to 8-29'!S61</f>
        <v>9</v>
      </c>
      <c r="R19" s="1">
        <f>'8-23 to 8-29'!$T$61</f>
        <v>0</v>
      </c>
      <c r="S19" s="1">
        <f>'8-23 to 8-29'!U61</f>
        <v>0</v>
      </c>
      <c r="T19" s="1">
        <f>'8-23 to 8-29'!V61</f>
        <v>0</v>
      </c>
      <c r="U19" s="1">
        <f>'8-23 to 8-29'!W61</f>
        <v>3</v>
      </c>
      <c r="V19" s="1">
        <f>'8-23 to 8-29'!X61</f>
        <v>0</v>
      </c>
      <c r="W19" s="1">
        <f>'8-23 to 8-29'!Y61</f>
        <v>0</v>
      </c>
      <c r="X19" s="1">
        <f>'8-23 to 8-29'!Z61</f>
        <v>0</v>
      </c>
      <c r="Y19" s="1">
        <f>'8-23 to 8-29'!AA61</f>
        <v>0</v>
      </c>
      <c r="Z19" s="1">
        <f>'8-23 to 8-29'!AB61</f>
        <v>10</v>
      </c>
      <c r="AA19" s="1">
        <f>'8-23 to 8-29'!$AC$61</f>
        <v>8</v>
      </c>
      <c r="AB19" s="1">
        <f>'8-23 to 8-29'!AD61</f>
        <v>35</v>
      </c>
      <c r="AC19" s="1">
        <f>'8-23 to 8-29'!AE61</f>
        <v>21</v>
      </c>
      <c r="AD19" s="1">
        <f>'8-23 to 8-29'!AF61</f>
        <v>20</v>
      </c>
      <c r="AE19" s="1">
        <f>'8-23 to 8-29'!AG61</f>
        <v>0</v>
      </c>
      <c r="AF19" s="1">
        <f>'8-23 to 8-29'!AH61</f>
        <v>0</v>
      </c>
      <c r="AG19" s="1">
        <f>'8-23 to 8-29'!AI61</f>
        <v>0</v>
      </c>
      <c r="AH19" s="1">
        <f>'8-23 to 8-29'!AJ61</f>
        <v>0</v>
      </c>
      <c r="AI19" s="1">
        <f>'8-23 to 8-29'!AK61</f>
        <v>2</v>
      </c>
      <c r="AJ19" s="1">
        <f>'8-23 to 8-29'!AL61</f>
        <v>0</v>
      </c>
      <c r="AK19" s="1">
        <f>'8-23 to 8-29'!$N$62</f>
        <v>51</v>
      </c>
    </row>
    <row r="20" spans="1:37" x14ac:dyDescent="0.25">
      <c r="A20" s="1" t="str">
        <f>'8-30 to 9-3'!A51</f>
        <v>8-30-12 to 9-3-12</v>
      </c>
      <c r="B20" s="1">
        <f>'8-30 to 9-3'!D51</f>
        <v>17</v>
      </c>
      <c r="C20" s="1">
        <f>'8-30 to 9-3'!E51</f>
        <v>3</v>
      </c>
      <c r="D20" s="1">
        <f>'8-30 to 9-3'!F51</f>
        <v>0</v>
      </c>
      <c r="E20" s="1">
        <f>'8-30 to 9-3'!G51</f>
        <v>9</v>
      </c>
      <c r="F20" s="1">
        <f>'8-30 to 9-3'!H51</f>
        <v>30</v>
      </c>
      <c r="G20" s="1">
        <f>'8-30 to 9-3'!I51</f>
        <v>0</v>
      </c>
      <c r="H20" s="1">
        <f>'8-30 to 9-3'!J51</f>
        <v>1</v>
      </c>
      <c r="I20" s="1">
        <f>'8-30 to 9-3'!K51</f>
        <v>60</v>
      </c>
      <c r="J20" s="21">
        <f>'8-30 to 9-3'!L51</f>
        <v>45.393333333333331</v>
      </c>
      <c r="K20" s="1">
        <f>'8-30 to 9-3'!M51</f>
        <v>6</v>
      </c>
      <c r="L20" s="1">
        <f>'8-30 to 9-3'!N51</f>
        <v>108</v>
      </c>
      <c r="M20" s="1">
        <f>'8-30 to 9-3'!P51</f>
        <v>30</v>
      </c>
      <c r="N20" s="1">
        <f>'8-30 to 9-3'!Q51</f>
        <v>22</v>
      </c>
      <c r="O20" s="39" t="s">
        <v>87</v>
      </c>
      <c r="P20" s="1">
        <f>'8-30 to 9-3'!R51</f>
        <v>3</v>
      </c>
      <c r="Q20" s="1">
        <f>'8-30 to 9-3'!S51</f>
        <v>11</v>
      </c>
      <c r="R20" s="1">
        <f>'8-30 to 9-3'!$T$51</f>
        <v>0</v>
      </c>
      <c r="S20" s="1">
        <f>'8-30 to 9-3'!U51</f>
        <v>0</v>
      </c>
      <c r="T20" s="1">
        <f>'8-30 to 9-3'!V51</f>
        <v>0</v>
      </c>
      <c r="U20" s="1">
        <f>'8-30 to 9-3'!W51</f>
        <v>1</v>
      </c>
      <c r="V20" s="1">
        <f>'8-30 to 9-3'!X51</f>
        <v>0</v>
      </c>
      <c r="W20" s="1">
        <f>'8-30 to 9-3'!Y51</f>
        <v>0</v>
      </c>
      <c r="X20" s="1">
        <f>'8-30 to 9-3'!Z51</f>
        <v>0</v>
      </c>
      <c r="Y20" s="1">
        <f>'8-30 to 9-3'!AA51</f>
        <v>0</v>
      </c>
      <c r="Z20" s="1">
        <f>'8-30 to 9-3'!AB51</f>
        <v>13</v>
      </c>
      <c r="AA20" s="1">
        <f>'8-30 to 9-3'!$AC$51</f>
        <v>4</v>
      </c>
      <c r="AB20" s="1">
        <f>'8-30 to 9-3'!AD51</f>
        <v>28</v>
      </c>
      <c r="AC20" s="1">
        <f>'8-30 to 9-3'!AE51</f>
        <v>16</v>
      </c>
      <c r="AD20" s="1">
        <f>'8-30 to 9-3'!AF51</f>
        <v>12</v>
      </c>
      <c r="AE20" s="1">
        <f>'8-30 to 9-3'!AG51</f>
        <v>4</v>
      </c>
      <c r="AF20" s="1">
        <f>'8-30 to 9-3'!AH51</f>
        <v>0</v>
      </c>
      <c r="AG20" s="1">
        <f>'8-30 to 9-3'!AI51</f>
        <v>1</v>
      </c>
      <c r="AH20" s="1">
        <f>'8-30 to 9-3'!AJ51</f>
        <v>0</v>
      </c>
      <c r="AI20" s="1">
        <f>'8-30 to 9-3'!AK51</f>
        <v>1</v>
      </c>
      <c r="AJ20" s="1">
        <f>'8-30 to 9-3'!AL51</f>
        <v>0</v>
      </c>
      <c r="AK20" s="1">
        <f>'8-30 to 9-3'!$N$53</f>
        <v>43</v>
      </c>
    </row>
    <row r="21" spans="1:37" x14ac:dyDescent="0.25">
      <c r="A21" s="14" t="s">
        <v>43</v>
      </c>
      <c r="B21" s="14">
        <f t="shared" ref="B21:H21" si="0">SUM(B6:B20)</f>
        <v>235</v>
      </c>
      <c r="C21" s="14">
        <f t="shared" si="0"/>
        <v>6</v>
      </c>
      <c r="D21" s="14">
        <f t="shared" si="0"/>
        <v>0</v>
      </c>
      <c r="E21" s="14">
        <f t="shared" si="0"/>
        <v>138</v>
      </c>
      <c r="F21" s="14">
        <f t="shared" si="0"/>
        <v>276</v>
      </c>
      <c r="G21" s="14">
        <f t="shared" si="0"/>
        <v>0</v>
      </c>
      <c r="H21" s="29">
        <f t="shared" si="0"/>
        <v>25</v>
      </c>
      <c r="I21" s="33">
        <f>SUM(I6:I20)</f>
        <v>680</v>
      </c>
      <c r="J21" s="35" t="s">
        <v>276</v>
      </c>
      <c r="K21" s="34">
        <f>SUM(K6:K20)</f>
        <v>69</v>
      </c>
      <c r="L21" s="14">
        <f>SUM(L6:L20)</f>
        <v>1215</v>
      </c>
      <c r="M21" s="14">
        <f>SUM(M6:M20)</f>
        <v>422</v>
      </c>
      <c r="N21" s="14">
        <f>SUM(N6:N20)</f>
        <v>254</v>
      </c>
      <c r="O21" s="29"/>
      <c r="P21" s="14">
        <f t="shared" ref="P21:AJ21" si="1">SUM(P6:P20)</f>
        <v>27</v>
      </c>
      <c r="Q21" s="14">
        <f t="shared" si="1"/>
        <v>63</v>
      </c>
      <c r="R21" s="14">
        <f t="shared" si="1"/>
        <v>7</v>
      </c>
      <c r="S21" s="14">
        <f t="shared" si="1"/>
        <v>1</v>
      </c>
      <c r="T21" s="14">
        <f t="shared" si="1"/>
        <v>0</v>
      </c>
      <c r="U21" s="14">
        <f t="shared" si="1"/>
        <v>17</v>
      </c>
      <c r="V21" s="14">
        <f t="shared" si="1"/>
        <v>0</v>
      </c>
      <c r="W21" s="14">
        <f t="shared" si="1"/>
        <v>0</v>
      </c>
      <c r="X21" s="14">
        <f t="shared" si="1"/>
        <v>0</v>
      </c>
      <c r="Y21" s="14">
        <f t="shared" si="1"/>
        <v>0</v>
      </c>
      <c r="Z21" s="14">
        <f t="shared" si="1"/>
        <v>65</v>
      </c>
      <c r="AA21" s="14">
        <f t="shared" si="1"/>
        <v>78</v>
      </c>
      <c r="AB21" s="14">
        <f t="shared" si="1"/>
        <v>321</v>
      </c>
      <c r="AC21" s="14">
        <f t="shared" si="1"/>
        <v>147</v>
      </c>
      <c r="AD21" s="14">
        <f t="shared" si="1"/>
        <v>217</v>
      </c>
      <c r="AE21" s="14">
        <f t="shared" si="1"/>
        <v>24</v>
      </c>
      <c r="AF21" s="14">
        <f t="shared" si="1"/>
        <v>0</v>
      </c>
      <c r="AG21" s="14">
        <f t="shared" si="1"/>
        <v>7</v>
      </c>
      <c r="AH21" s="14">
        <f t="shared" si="1"/>
        <v>3</v>
      </c>
      <c r="AI21" s="14">
        <f t="shared" si="1"/>
        <v>45</v>
      </c>
      <c r="AJ21" s="14">
        <f t="shared" si="1"/>
        <v>0</v>
      </c>
      <c r="AK21" s="29">
        <f>SUM(AK6:AK20)</f>
        <v>525</v>
      </c>
    </row>
    <row r="22" spans="1:37" x14ac:dyDescent="0.25">
      <c r="J22" s="35" t="s">
        <v>286</v>
      </c>
      <c r="AB22" s="31">
        <f t="shared" ref="AB22:AJ22" si="2">AB21/$AK$21</f>
        <v>0.61142857142857143</v>
      </c>
      <c r="AC22" s="31">
        <f t="shared" si="2"/>
        <v>0.28000000000000003</v>
      </c>
      <c r="AD22" s="31">
        <f t="shared" si="2"/>
        <v>0.41333333333333333</v>
      </c>
      <c r="AE22" s="31">
        <f t="shared" si="2"/>
        <v>4.5714285714285714E-2</v>
      </c>
      <c r="AF22" s="31">
        <f t="shared" si="2"/>
        <v>0</v>
      </c>
      <c r="AG22" s="31">
        <f t="shared" si="2"/>
        <v>1.3333333333333334E-2</v>
      </c>
      <c r="AH22" s="31">
        <f t="shared" si="2"/>
        <v>5.7142857142857143E-3</v>
      </c>
      <c r="AI22" s="31">
        <f t="shared" si="2"/>
        <v>8.5714285714285715E-2</v>
      </c>
      <c r="AJ22" s="31">
        <f t="shared" si="2"/>
        <v>0</v>
      </c>
    </row>
    <row r="23" spans="1:37" x14ac:dyDescent="0.25">
      <c r="B23" t="s">
        <v>51</v>
      </c>
      <c r="C23" t="s">
        <v>52</v>
      </c>
      <c r="D23" t="s">
        <v>53</v>
      </c>
      <c r="E23" t="s">
        <v>54</v>
      </c>
      <c r="F23" t="s">
        <v>55</v>
      </c>
      <c r="G23" t="s">
        <v>56</v>
      </c>
      <c r="H23" t="s">
        <v>57</v>
      </c>
      <c r="AB23" s="28" t="s">
        <v>59</v>
      </c>
      <c r="AC23" s="28" t="s">
        <v>60</v>
      </c>
      <c r="AD23" s="28" t="s">
        <v>61</v>
      </c>
      <c r="AE23" s="28" t="s">
        <v>62</v>
      </c>
      <c r="AF23" s="28" t="s">
        <v>63</v>
      </c>
      <c r="AG23" s="28" t="s">
        <v>64</v>
      </c>
      <c r="AH23" s="28" t="s">
        <v>65</v>
      </c>
      <c r="AI23" s="28" t="s">
        <v>66</v>
      </c>
      <c r="AJ23" s="28" t="s">
        <v>25</v>
      </c>
    </row>
    <row r="24" spans="1:37" x14ac:dyDescent="0.25">
      <c r="A24" s="28" t="s">
        <v>67</v>
      </c>
      <c r="B24">
        <f>MEDIAN('5-26 to 5-27'!L5:L28,'5-31 to 6-6'!L5:L12,'6-7 to 6-13'!L5:L19,'6-14 to 6-20'!L5:L29,'6-21 to 6-27'!L5:L38,'6-28 to 7-4'!L5:L51,'7-5 to 7-11'!L5:L58,'7-12 to 7-18'!L5:L36,'7-19 to 7-25'!L5:L40,'7-26 to 8-1'!L5:L48,'8-2 to 8-8'!L5:L67,'8-9 to 8-15'!L5:L55,'8-16 to 8-22'!L5:L52,'8-23 to 8-29'!L5:L60,'8-30 to 9-3'!L5:L50)</f>
        <v>30</v>
      </c>
    </row>
  </sheetData>
  <mergeCells count="4">
    <mergeCell ref="B4:H4"/>
    <mergeCell ref="P4:Q4"/>
    <mergeCell ref="AB4:AJ4"/>
    <mergeCell ref="R4:Z4"/>
  </mergeCells>
  <phoneticPr fontId="3" type="noConversion"/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6"/>
  <sheetViews>
    <sheetView zoomScaleNormal="100" zoomScalePageLayoutView="200" workbookViewId="0">
      <selection activeCell="H9" sqref="H9"/>
    </sheetView>
  </sheetViews>
  <sheetFormatPr defaultColWidth="8.77734375" defaultRowHeight="13.2" x14ac:dyDescent="0.25"/>
  <cols>
    <col min="1" max="1" width="21" customWidth="1"/>
    <col min="2" max="2" width="22.44140625" customWidth="1"/>
    <col min="3" max="3" width="24" customWidth="1"/>
    <col min="4" max="4" width="14.6640625" customWidth="1"/>
    <col min="5" max="5" width="14.5546875" customWidth="1"/>
    <col min="6" max="6" width="14.33203125" customWidth="1"/>
    <col min="8" max="8" width="15.109375" customWidth="1"/>
    <col min="9" max="9" width="13.77734375" customWidth="1"/>
    <col min="10" max="10" width="18" customWidth="1"/>
    <col min="12" max="12" width="18.33203125" customWidth="1"/>
    <col min="13" max="13" width="11.44140625" customWidth="1"/>
    <col min="14" max="14" width="8.109375" customWidth="1"/>
    <col min="15" max="15" width="4.33203125" customWidth="1"/>
    <col min="16" max="16" width="19.21875" customWidth="1"/>
    <col min="17" max="17" width="11.5546875" customWidth="1"/>
  </cols>
  <sheetData>
    <row r="1" spans="1:11" x14ac:dyDescent="0.25">
      <c r="A1" s="37" t="s">
        <v>90</v>
      </c>
      <c r="B1" s="37" t="s">
        <v>91</v>
      </c>
      <c r="C1" s="37" t="s">
        <v>94</v>
      </c>
      <c r="I1" t="s">
        <v>233</v>
      </c>
    </row>
    <row r="2" spans="1:11" x14ac:dyDescent="0.25">
      <c r="A2" s="38" t="s">
        <v>88</v>
      </c>
      <c r="B2" s="38" t="s">
        <v>92</v>
      </c>
      <c r="C2" s="38" t="s">
        <v>95</v>
      </c>
      <c r="E2" s="3" t="s">
        <v>58</v>
      </c>
      <c r="F2" s="3" t="s">
        <v>283</v>
      </c>
      <c r="G2" s="3" t="s">
        <v>277</v>
      </c>
      <c r="H2" s="175"/>
      <c r="I2" s="3" t="s">
        <v>58</v>
      </c>
      <c r="J2" s="3" t="s">
        <v>283</v>
      </c>
      <c r="K2" s="3" t="s">
        <v>277</v>
      </c>
    </row>
    <row r="3" spans="1:11" x14ac:dyDescent="0.25">
      <c r="A3" s="39" t="s">
        <v>89</v>
      </c>
      <c r="B3" s="39" t="s">
        <v>93</v>
      </c>
      <c r="C3" s="39" t="s">
        <v>96</v>
      </c>
      <c r="E3" s="137" t="s">
        <v>220</v>
      </c>
      <c r="F3" s="1" t="s">
        <v>281</v>
      </c>
      <c r="G3" s="1">
        <v>47</v>
      </c>
      <c r="H3" s="123"/>
      <c r="I3" s="137" t="s">
        <v>261</v>
      </c>
      <c r="J3" s="1" t="s">
        <v>281</v>
      </c>
      <c r="K3" s="1">
        <v>1</v>
      </c>
    </row>
    <row r="4" spans="1:11" x14ac:dyDescent="0.25">
      <c r="A4" s="55" t="s">
        <v>109</v>
      </c>
      <c r="B4">
        <v>1</v>
      </c>
      <c r="C4" s="30" t="s">
        <v>126</v>
      </c>
      <c r="E4" s="136" t="s">
        <v>232</v>
      </c>
      <c r="F4" s="1" t="s">
        <v>281</v>
      </c>
      <c r="G4" s="1">
        <v>16</v>
      </c>
      <c r="H4" s="123"/>
      <c r="I4" s="136" t="s">
        <v>264</v>
      </c>
      <c r="J4" s="1" t="s">
        <v>281</v>
      </c>
      <c r="K4" s="1">
        <v>1</v>
      </c>
    </row>
    <row r="5" spans="1:11" x14ac:dyDescent="0.25">
      <c r="A5" s="30" t="s">
        <v>131</v>
      </c>
      <c r="B5">
        <v>1</v>
      </c>
      <c r="C5" s="30" t="s">
        <v>173</v>
      </c>
      <c r="E5" s="136" t="s">
        <v>249</v>
      </c>
      <c r="F5" s="1" t="s">
        <v>281</v>
      </c>
      <c r="G5" s="1">
        <v>15</v>
      </c>
      <c r="H5" s="123"/>
      <c r="I5" s="136" t="s">
        <v>266</v>
      </c>
      <c r="J5" s="1" t="s">
        <v>281</v>
      </c>
      <c r="K5" s="1">
        <v>1</v>
      </c>
    </row>
    <row r="6" spans="1:11" x14ac:dyDescent="0.25">
      <c r="A6" s="30" t="s">
        <v>131</v>
      </c>
      <c r="B6">
        <v>2</v>
      </c>
      <c r="C6" s="30" t="s">
        <v>155</v>
      </c>
      <c r="E6" s="137" t="s">
        <v>278</v>
      </c>
      <c r="F6" s="1" t="s">
        <v>281</v>
      </c>
      <c r="G6" s="1">
        <v>14</v>
      </c>
      <c r="H6" s="123"/>
      <c r="I6" s="137" t="s">
        <v>267</v>
      </c>
      <c r="J6" s="1" t="s">
        <v>281</v>
      </c>
      <c r="K6" s="1">
        <v>1</v>
      </c>
    </row>
    <row r="7" spans="1:11" x14ac:dyDescent="0.25">
      <c r="A7" s="30" t="s">
        <v>131</v>
      </c>
      <c r="B7">
        <v>3</v>
      </c>
      <c r="C7" s="30" t="s">
        <v>153</v>
      </c>
      <c r="E7" s="136" t="s">
        <v>255</v>
      </c>
      <c r="F7" s="1" t="s">
        <v>281</v>
      </c>
      <c r="G7" s="1">
        <v>7</v>
      </c>
      <c r="H7" s="123"/>
      <c r="I7" s="136" t="s">
        <v>292</v>
      </c>
      <c r="J7" s="1" t="s">
        <v>281</v>
      </c>
      <c r="K7" s="1">
        <v>1</v>
      </c>
    </row>
    <row r="8" spans="1:11" x14ac:dyDescent="0.25">
      <c r="A8" s="71" t="s">
        <v>210</v>
      </c>
      <c r="B8">
        <v>1</v>
      </c>
      <c r="C8" s="30" t="s">
        <v>200</v>
      </c>
      <c r="E8" s="136" t="s">
        <v>253</v>
      </c>
      <c r="F8" s="1" t="s">
        <v>281</v>
      </c>
      <c r="G8" s="1">
        <v>5</v>
      </c>
      <c r="H8" s="123"/>
      <c r="I8" s="136" t="s">
        <v>272</v>
      </c>
      <c r="J8" s="1" t="s">
        <v>281</v>
      </c>
      <c r="K8" s="1">
        <v>1</v>
      </c>
    </row>
    <row r="9" spans="1:11" x14ac:dyDescent="0.25">
      <c r="A9" s="30" t="s">
        <v>126</v>
      </c>
      <c r="B9">
        <v>2</v>
      </c>
      <c r="C9" s="71" t="s">
        <v>214</v>
      </c>
      <c r="E9" s="1" t="s">
        <v>258</v>
      </c>
      <c r="F9" s="1" t="s">
        <v>281</v>
      </c>
      <c r="G9" s="1">
        <v>4</v>
      </c>
      <c r="H9" s="123"/>
      <c r="I9" s="136" t="s">
        <v>293</v>
      </c>
      <c r="J9" s="1" t="s">
        <v>281</v>
      </c>
      <c r="K9" s="1">
        <v>1</v>
      </c>
    </row>
    <row r="10" spans="1:11" x14ac:dyDescent="0.25">
      <c r="A10" s="30" t="s">
        <v>126</v>
      </c>
      <c r="B10">
        <v>3</v>
      </c>
      <c r="C10" s="30" t="s">
        <v>190</v>
      </c>
      <c r="E10" s="174" t="s">
        <v>274</v>
      </c>
      <c r="F10" s="1" t="s">
        <v>281</v>
      </c>
      <c r="G10" s="1">
        <v>4</v>
      </c>
      <c r="H10" s="123"/>
      <c r="I10" s="174" t="s">
        <v>275</v>
      </c>
      <c r="J10" s="1" t="s">
        <v>281</v>
      </c>
      <c r="K10" s="1">
        <v>1</v>
      </c>
    </row>
    <row r="11" spans="1:11" x14ac:dyDescent="0.25">
      <c r="A11" s="30" t="s">
        <v>126</v>
      </c>
      <c r="B11">
        <v>4</v>
      </c>
      <c r="C11" s="30" t="s">
        <v>175</v>
      </c>
      <c r="E11" s="136" t="s">
        <v>239</v>
      </c>
      <c r="F11" s="1" t="s">
        <v>281</v>
      </c>
      <c r="G11" s="1">
        <v>3</v>
      </c>
      <c r="H11" s="123"/>
      <c r="I11" s="1" t="s">
        <v>219</v>
      </c>
      <c r="J11" s="1"/>
      <c r="K11" s="1">
        <v>149</v>
      </c>
    </row>
    <row r="12" spans="1:11" x14ac:dyDescent="0.25">
      <c r="A12" s="30" t="s">
        <v>126</v>
      </c>
      <c r="B12">
        <v>5</v>
      </c>
      <c r="C12" s="30" t="s">
        <v>137</v>
      </c>
      <c r="E12" s="137" t="s">
        <v>241</v>
      </c>
      <c r="F12" s="1" t="s">
        <v>281</v>
      </c>
      <c r="G12" s="1">
        <v>3</v>
      </c>
      <c r="H12" s="123"/>
      <c r="I12" s="136" t="s">
        <v>227</v>
      </c>
      <c r="J12" s="1"/>
      <c r="K12" s="1">
        <v>102</v>
      </c>
    </row>
    <row r="13" spans="1:11" x14ac:dyDescent="0.25">
      <c r="A13" s="30" t="s">
        <v>126</v>
      </c>
      <c r="B13">
        <v>6</v>
      </c>
      <c r="C13" s="30" t="s">
        <v>129</v>
      </c>
      <c r="E13" s="136" t="s">
        <v>285</v>
      </c>
      <c r="F13" s="1" t="s">
        <v>281</v>
      </c>
      <c r="G13" s="1">
        <v>3</v>
      </c>
      <c r="H13" s="123"/>
      <c r="I13" s="137" t="s">
        <v>280</v>
      </c>
      <c r="J13" s="1"/>
      <c r="K13" s="1">
        <v>9</v>
      </c>
    </row>
    <row r="14" spans="1:11" x14ac:dyDescent="0.25">
      <c r="A14" s="30" t="s">
        <v>126</v>
      </c>
      <c r="B14">
        <v>7</v>
      </c>
      <c r="C14" s="71" t="s">
        <v>204</v>
      </c>
      <c r="E14" s="137" t="s">
        <v>242</v>
      </c>
      <c r="F14" s="1" t="s">
        <v>281</v>
      </c>
      <c r="G14" s="1">
        <v>2</v>
      </c>
      <c r="H14" s="123"/>
      <c r="I14" s="136" t="s">
        <v>263</v>
      </c>
      <c r="J14" s="1"/>
      <c r="K14" s="1">
        <v>6</v>
      </c>
    </row>
    <row r="15" spans="1:11" x14ac:dyDescent="0.25">
      <c r="A15" s="55" t="s">
        <v>126</v>
      </c>
      <c r="B15">
        <v>8</v>
      </c>
      <c r="C15" s="30" t="s">
        <v>180</v>
      </c>
      <c r="E15" s="136" t="s">
        <v>247</v>
      </c>
      <c r="F15" s="1" t="s">
        <v>281</v>
      </c>
      <c r="G15" s="1">
        <v>2</v>
      </c>
      <c r="H15" s="123"/>
      <c r="I15" s="1" t="s">
        <v>268</v>
      </c>
      <c r="J15" s="1"/>
      <c r="K15" s="1">
        <v>6</v>
      </c>
    </row>
    <row r="16" spans="1:11" x14ac:dyDescent="0.25">
      <c r="A16" s="30" t="s">
        <v>126</v>
      </c>
      <c r="B16">
        <v>9</v>
      </c>
      <c r="C16" s="30" t="s">
        <v>145</v>
      </c>
      <c r="E16" s="137" t="s">
        <v>251</v>
      </c>
      <c r="F16" s="1" t="s">
        <v>281</v>
      </c>
      <c r="G16" s="1">
        <v>2</v>
      </c>
      <c r="H16" s="123"/>
      <c r="I16" s="136" t="s">
        <v>228</v>
      </c>
      <c r="J16" s="1"/>
      <c r="K16" s="1">
        <v>4</v>
      </c>
    </row>
    <row r="17" spans="1:11" x14ac:dyDescent="0.25">
      <c r="A17" s="30" t="s">
        <v>126</v>
      </c>
      <c r="B17">
        <v>10</v>
      </c>
      <c r="C17" s="30" t="s">
        <v>213</v>
      </c>
      <c r="E17" s="174" t="s">
        <v>279</v>
      </c>
      <c r="F17" s="1" t="s">
        <v>281</v>
      </c>
      <c r="G17" s="1">
        <v>2</v>
      </c>
      <c r="H17" s="123"/>
      <c r="I17" s="136" t="s">
        <v>231</v>
      </c>
      <c r="J17" s="1"/>
      <c r="K17" s="1">
        <v>3</v>
      </c>
    </row>
    <row r="18" spans="1:11" x14ac:dyDescent="0.25">
      <c r="A18" s="30" t="s">
        <v>126</v>
      </c>
      <c r="B18">
        <v>11</v>
      </c>
      <c r="C18" s="71" t="s">
        <v>189</v>
      </c>
      <c r="E18" s="136" t="s">
        <v>269</v>
      </c>
      <c r="F18" s="1" t="s">
        <v>281</v>
      </c>
      <c r="G18" s="1">
        <v>2</v>
      </c>
      <c r="H18" s="123"/>
      <c r="I18" s="1" t="s">
        <v>243</v>
      </c>
      <c r="J18" s="1"/>
      <c r="K18" s="1">
        <v>2</v>
      </c>
    </row>
    <row r="19" spans="1:11" x14ac:dyDescent="0.25">
      <c r="A19" s="30" t="s">
        <v>126</v>
      </c>
      <c r="B19">
        <v>12</v>
      </c>
      <c r="C19" s="30" t="s">
        <v>164</v>
      </c>
      <c r="E19" s="137" t="s">
        <v>271</v>
      </c>
      <c r="F19" s="1" t="s">
        <v>281</v>
      </c>
      <c r="G19" s="1">
        <v>2</v>
      </c>
      <c r="H19" s="123"/>
      <c r="I19" s="136" t="s">
        <v>265</v>
      </c>
      <c r="J19" s="1"/>
      <c r="K19" s="1">
        <v>2</v>
      </c>
    </row>
    <row r="20" spans="1:11" x14ac:dyDescent="0.25">
      <c r="A20" s="1" t="s">
        <v>126</v>
      </c>
      <c r="B20">
        <v>13</v>
      </c>
      <c r="C20" s="30" t="s">
        <v>211</v>
      </c>
      <c r="E20" s="136" t="s">
        <v>235</v>
      </c>
      <c r="F20" s="1" t="s">
        <v>281</v>
      </c>
      <c r="G20" s="1">
        <v>1</v>
      </c>
      <c r="H20" s="123"/>
      <c r="I20" s="136" t="s">
        <v>234</v>
      </c>
      <c r="J20" s="1"/>
      <c r="K20" s="1">
        <v>1</v>
      </c>
    </row>
    <row r="21" spans="1:11" x14ac:dyDescent="0.25">
      <c r="A21" s="1" t="s">
        <v>126</v>
      </c>
      <c r="B21">
        <v>14</v>
      </c>
      <c r="C21" s="71" t="s">
        <v>141</v>
      </c>
      <c r="E21" s="137" t="s">
        <v>236</v>
      </c>
      <c r="F21" s="1" t="s">
        <v>281</v>
      </c>
      <c r="G21" s="1">
        <v>1</v>
      </c>
      <c r="H21" s="123"/>
      <c r="I21" s="136" t="s">
        <v>245</v>
      </c>
      <c r="J21" s="1"/>
      <c r="K21" s="1">
        <v>1</v>
      </c>
    </row>
    <row r="22" spans="1:11" x14ac:dyDescent="0.25">
      <c r="A22" s="1" t="s">
        <v>126</v>
      </c>
      <c r="B22">
        <v>15</v>
      </c>
      <c r="C22" s="30" t="s">
        <v>110</v>
      </c>
      <c r="E22" s="136" t="s">
        <v>237</v>
      </c>
      <c r="F22" s="1" t="s">
        <v>281</v>
      </c>
      <c r="G22" s="1">
        <v>1</v>
      </c>
      <c r="H22" s="123"/>
      <c r="I22" s="136" t="s">
        <v>246</v>
      </c>
      <c r="J22" s="1"/>
      <c r="K22" s="1">
        <v>1</v>
      </c>
    </row>
    <row r="23" spans="1:11" x14ac:dyDescent="0.25">
      <c r="A23" s="1" t="s">
        <v>126</v>
      </c>
      <c r="B23">
        <v>16</v>
      </c>
      <c r="C23" s="30" t="s">
        <v>206</v>
      </c>
      <c r="E23" s="136" t="s">
        <v>238</v>
      </c>
      <c r="F23" s="1" t="s">
        <v>281</v>
      </c>
      <c r="G23" s="1">
        <v>1</v>
      </c>
      <c r="H23" s="123"/>
      <c r="I23" s="136" t="s">
        <v>250</v>
      </c>
      <c r="J23" s="1"/>
      <c r="K23" s="1">
        <v>1</v>
      </c>
    </row>
    <row r="24" spans="1:11" x14ac:dyDescent="0.25">
      <c r="A24" s="55" t="s">
        <v>126</v>
      </c>
      <c r="B24">
        <v>17</v>
      </c>
      <c r="C24" s="30" t="s">
        <v>188</v>
      </c>
      <c r="E24" s="136" t="s">
        <v>240</v>
      </c>
      <c r="F24" s="1" t="s">
        <v>281</v>
      </c>
      <c r="G24" s="1">
        <v>1</v>
      </c>
      <c r="H24" s="123"/>
      <c r="I24" s="137" t="s">
        <v>254</v>
      </c>
      <c r="J24" s="1"/>
      <c r="K24" s="1">
        <v>1</v>
      </c>
    </row>
    <row r="25" spans="1:11" x14ac:dyDescent="0.25">
      <c r="A25" s="30" t="s">
        <v>126</v>
      </c>
      <c r="B25">
        <v>18</v>
      </c>
      <c r="C25" s="30" t="s">
        <v>168</v>
      </c>
      <c r="E25" s="136" t="s">
        <v>244</v>
      </c>
      <c r="F25" s="1" t="s">
        <v>281</v>
      </c>
      <c r="G25" s="1">
        <v>1</v>
      </c>
      <c r="H25" s="123"/>
      <c r="I25" s="136" t="s">
        <v>256</v>
      </c>
      <c r="J25" s="1"/>
      <c r="K25" s="1">
        <v>1</v>
      </c>
    </row>
    <row r="26" spans="1:11" x14ac:dyDescent="0.25">
      <c r="A26" s="30" t="s">
        <v>126</v>
      </c>
      <c r="B26">
        <v>19</v>
      </c>
      <c r="C26" s="30" t="s">
        <v>128</v>
      </c>
      <c r="E26" s="136" t="s">
        <v>252</v>
      </c>
      <c r="F26" s="1" t="s">
        <v>281</v>
      </c>
      <c r="G26" s="1">
        <v>1</v>
      </c>
      <c r="H26" s="123"/>
      <c r="I26" s="136" t="s">
        <v>259</v>
      </c>
      <c r="J26" s="1"/>
      <c r="K26" s="1">
        <v>1</v>
      </c>
    </row>
    <row r="27" spans="1:11" x14ac:dyDescent="0.25">
      <c r="A27" s="30" t="s">
        <v>126</v>
      </c>
      <c r="B27">
        <v>20</v>
      </c>
      <c r="C27" s="30" t="s">
        <v>169</v>
      </c>
      <c r="E27" s="15" t="s">
        <v>282</v>
      </c>
      <c r="F27" s="1" t="s">
        <v>281</v>
      </c>
      <c r="G27" s="1">
        <v>1</v>
      </c>
      <c r="H27" s="123"/>
      <c r="I27" s="136" t="s">
        <v>262</v>
      </c>
      <c r="J27" s="1"/>
      <c r="K27" s="1">
        <v>1</v>
      </c>
    </row>
    <row r="28" spans="1:11" x14ac:dyDescent="0.25">
      <c r="A28" s="30" t="s">
        <v>126</v>
      </c>
      <c r="B28">
        <v>21</v>
      </c>
      <c r="C28" s="30" t="s">
        <v>184</v>
      </c>
      <c r="E28" s="136" t="s">
        <v>284</v>
      </c>
      <c r="F28" s="1" t="s">
        <v>281</v>
      </c>
      <c r="G28" s="1">
        <v>1</v>
      </c>
      <c r="H28" s="123"/>
      <c r="I28" s="136" t="s">
        <v>270</v>
      </c>
      <c r="J28" s="1"/>
      <c r="K28" s="1">
        <v>1</v>
      </c>
    </row>
    <row r="29" spans="1:11" x14ac:dyDescent="0.25">
      <c r="A29" s="30" t="s">
        <v>126</v>
      </c>
      <c r="B29">
        <v>22</v>
      </c>
      <c r="C29" s="30" t="s">
        <v>208</v>
      </c>
      <c r="E29" s="136" t="s">
        <v>257</v>
      </c>
      <c r="F29" s="1" t="s">
        <v>281</v>
      </c>
      <c r="G29" s="1">
        <v>1</v>
      </c>
      <c r="H29" s="123"/>
      <c r="I29" s="1" t="s">
        <v>291</v>
      </c>
      <c r="J29" s="1"/>
      <c r="K29" s="1">
        <f>SUM(G3:G30, K3:K28)</f>
        <v>444</v>
      </c>
    </row>
    <row r="30" spans="1:11" x14ac:dyDescent="0.25">
      <c r="A30" s="30" t="s">
        <v>126</v>
      </c>
      <c r="B30">
        <v>23</v>
      </c>
      <c r="C30" s="30" t="s">
        <v>178</v>
      </c>
      <c r="E30" s="136" t="s">
        <v>260</v>
      </c>
      <c r="F30" s="1" t="s">
        <v>281</v>
      </c>
      <c r="G30" s="1">
        <v>1</v>
      </c>
      <c r="H30" s="123"/>
    </row>
    <row r="31" spans="1:11" x14ac:dyDescent="0.25">
      <c r="A31" s="55" t="s">
        <v>165</v>
      </c>
      <c r="B31">
        <v>24</v>
      </c>
      <c r="C31" s="30" t="s">
        <v>111</v>
      </c>
      <c r="E31" s="173" t="s">
        <v>261</v>
      </c>
      <c r="F31" s="39" t="s">
        <v>281</v>
      </c>
      <c r="G31" s="152">
        <v>1</v>
      </c>
      <c r="H31" s="123"/>
    </row>
    <row r="32" spans="1:11" x14ac:dyDescent="0.25">
      <c r="A32" s="30" t="s">
        <v>173</v>
      </c>
      <c r="B32">
        <v>1</v>
      </c>
      <c r="C32" s="30" t="s">
        <v>203</v>
      </c>
      <c r="E32" s="157" t="s">
        <v>264</v>
      </c>
      <c r="F32" s="1" t="s">
        <v>281</v>
      </c>
      <c r="G32" s="155">
        <v>1</v>
      </c>
      <c r="H32" s="123"/>
    </row>
    <row r="33" spans="1:8" x14ac:dyDescent="0.25">
      <c r="A33" s="30" t="s">
        <v>155</v>
      </c>
      <c r="B33">
        <v>2</v>
      </c>
      <c r="C33" s="30" t="s">
        <v>207</v>
      </c>
      <c r="E33" s="157" t="s">
        <v>266</v>
      </c>
      <c r="F33" s="1" t="s">
        <v>281</v>
      </c>
      <c r="G33" s="155">
        <v>1</v>
      </c>
      <c r="H33" s="123"/>
    </row>
    <row r="34" spans="1:8" x14ac:dyDescent="0.25">
      <c r="A34" s="30" t="s">
        <v>153</v>
      </c>
      <c r="B34">
        <v>1</v>
      </c>
      <c r="C34" s="71" t="s">
        <v>167</v>
      </c>
      <c r="E34" s="159" t="s">
        <v>267</v>
      </c>
      <c r="F34" s="1" t="s">
        <v>281</v>
      </c>
      <c r="G34" s="155">
        <v>1</v>
      </c>
      <c r="H34" s="123"/>
    </row>
    <row r="35" spans="1:8" x14ac:dyDescent="0.25">
      <c r="A35" s="30" t="s">
        <v>153</v>
      </c>
      <c r="B35">
        <v>2</v>
      </c>
      <c r="C35" s="55" t="s">
        <v>192</v>
      </c>
      <c r="E35" s="157" t="s">
        <v>292</v>
      </c>
      <c r="F35" s="1" t="s">
        <v>281</v>
      </c>
      <c r="G35" s="155">
        <v>1</v>
      </c>
      <c r="H35" s="123"/>
    </row>
    <row r="36" spans="1:8" x14ac:dyDescent="0.25">
      <c r="A36" s="30" t="s">
        <v>153</v>
      </c>
      <c r="B36">
        <v>3</v>
      </c>
      <c r="C36" s="55" t="s">
        <v>179</v>
      </c>
      <c r="E36" s="157" t="s">
        <v>272</v>
      </c>
      <c r="F36" s="1" t="s">
        <v>281</v>
      </c>
      <c r="G36" s="155">
        <v>1</v>
      </c>
      <c r="H36" s="123"/>
    </row>
    <row r="37" spans="1:8" x14ac:dyDescent="0.25">
      <c r="A37" s="30" t="s">
        <v>200</v>
      </c>
      <c r="B37">
        <v>1</v>
      </c>
      <c r="C37" s="30" t="s">
        <v>151</v>
      </c>
      <c r="E37" s="157" t="s">
        <v>273</v>
      </c>
      <c r="F37" s="1" t="s">
        <v>281</v>
      </c>
      <c r="G37" s="155">
        <v>1</v>
      </c>
      <c r="H37" s="123"/>
    </row>
    <row r="38" spans="1:8" x14ac:dyDescent="0.25">
      <c r="A38" s="71" t="s">
        <v>214</v>
      </c>
      <c r="B38">
        <v>1</v>
      </c>
      <c r="C38" s="129" t="s">
        <v>216</v>
      </c>
      <c r="E38" s="160" t="s">
        <v>275</v>
      </c>
      <c r="F38" s="1" t="s">
        <v>281</v>
      </c>
      <c r="G38" s="155">
        <v>1</v>
      </c>
      <c r="H38" s="123"/>
    </row>
    <row r="39" spans="1:8" x14ac:dyDescent="0.25">
      <c r="A39" s="30" t="s">
        <v>214</v>
      </c>
      <c r="B39">
        <v>2</v>
      </c>
      <c r="C39" s="30" t="s">
        <v>114</v>
      </c>
      <c r="E39" s="158" t="s">
        <v>219</v>
      </c>
      <c r="F39" s="1"/>
      <c r="G39" s="155">
        <v>149</v>
      </c>
      <c r="H39" s="123"/>
    </row>
    <row r="40" spans="1:8" x14ac:dyDescent="0.25">
      <c r="A40" s="30" t="s">
        <v>190</v>
      </c>
      <c r="B40">
        <v>1</v>
      </c>
      <c r="C40" s="30" t="s">
        <v>133</v>
      </c>
      <c r="E40" s="157" t="s">
        <v>227</v>
      </c>
      <c r="F40" s="1"/>
      <c r="G40" s="155">
        <v>102</v>
      </c>
      <c r="H40" s="123"/>
    </row>
    <row r="41" spans="1:8" x14ac:dyDescent="0.25">
      <c r="A41" s="30" t="s">
        <v>127</v>
      </c>
      <c r="B41" t="s">
        <v>217</v>
      </c>
      <c r="C41" s="30" t="s">
        <v>183</v>
      </c>
      <c r="E41" s="159" t="s">
        <v>280</v>
      </c>
      <c r="F41" s="1"/>
      <c r="G41" s="155">
        <v>9</v>
      </c>
      <c r="H41" s="123"/>
    </row>
    <row r="42" spans="1:8" x14ac:dyDescent="0.25">
      <c r="A42" s="30" t="s">
        <v>175</v>
      </c>
      <c r="B42">
        <v>1</v>
      </c>
      <c r="C42" s="55" t="s">
        <v>130</v>
      </c>
      <c r="E42" s="157" t="s">
        <v>263</v>
      </c>
      <c r="F42" s="1"/>
      <c r="G42" s="155">
        <v>6</v>
      </c>
      <c r="H42" s="123"/>
    </row>
    <row r="43" spans="1:8" x14ac:dyDescent="0.25">
      <c r="A43" s="30" t="s">
        <v>175</v>
      </c>
      <c r="B43">
        <v>2</v>
      </c>
      <c r="C43" s="129" t="s">
        <v>109</v>
      </c>
      <c r="E43" s="158" t="s">
        <v>268</v>
      </c>
      <c r="F43" s="1"/>
      <c r="G43" s="155">
        <v>6</v>
      </c>
      <c r="H43" s="123"/>
    </row>
    <row r="44" spans="1:8" x14ac:dyDescent="0.25">
      <c r="A44" s="30" t="s">
        <v>181</v>
      </c>
      <c r="B44" t="s">
        <v>217</v>
      </c>
      <c r="C44" s="71" t="s">
        <v>140</v>
      </c>
      <c r="E44" s="157" t="s">
        <v>228</v>
      </c>
      <c r="F44" s="1"/>
      <c r="G44" s="155">
        <v>4</v>
      </c>
      <c r="H44" s="123"/>
    </row>
    <row r="45" spans="1:8" x14ac:dyDescent="0.25">
      <c r="A45" s="30" t="s">
        <v>137</v>
      </c>
      <c r="B45">
        <v>1</v>
      </c>
      <c r="C45" s="30" t="s">
        <v>132</v>
      </c>
      <c r="E45" s="157" t="s">
        <v>231</v>
      </c>
      <c r="F45" s="1"/>
      <c r="G45" s="155">
        <v>3</v>
      </c>
      <c r="H45" s="123"/>
    </row>
    <row r="46" spans="1:8" x14ac:dyDescent="0.25">
      <c r="A46" s="30" t="s">
        <v>137</v>
      </c>
      <c r="B46">
        <v>2</v>
      </c>
      <c r="C46" s="30" t="s">
        <v>197</v>
      </c>
      <c r="E46" s="158" t="s">
        <v>243</v>
      </c>
      <c r="F46" s="1"/>
      <c r="G46" s="155">
        <v>2</v>
      </c>
      <c r="H46" s="123"/>
    </row>
    <row r="47" spans="1:8" x14ac:dyDescent="0.25">
      <c r="A47" s="30" t="s">
        <v>137</v>
      </c>
      <c r="B47">
        <v>3</v>
      </c>
      <c r="C47" s="30" t="s">
        <v>161</v>
      </c>
      <c r="E47" s="157" t="s">
        <v>265</v>
      </c>
      <c r="F47" s="1"/>
      <c r="G47" s="155">
        <v>2</v>
      </c>
      <c r="H47" s="123"/>
    </row>
    <row r="48" spans="1:8" x14ac:dyDescent="0.25">
      <c r="A48" s="55" t="s">
        <v>137</v>
      </c>
      <c r="B48">
        <v>4</v>
      </c>
      <c r="E48" s="157" t="s">
        <v>234</v>
      </c>
      <c r="F48" s="1"/>
      <c r="G48" s="155">
        <v>1</v>
      </c>
      <c r="H48" s="123"/>
    </row>
    <row r="49" spans="1:8" x14ac:dyDescent="0.25">
      <c r="A49" s="15" t="s">
        <v>137</v>
      </c>
      <c r="B49">
        <v>5</v>
      </c>
      <c r="E49" s="157" t="s">
        <v>245</v>
      </c>
      <c r="F49" s="1"/>
      <c r="G49" s="155">
        <v>1</v>
      </c>
      <c r="H49" s="123"/>
    </row>
    <row r="50" spans="1:8" x14ac:dyDescent="0.25">
      <c r="A50" s="105" t="s">
        <v>137</v>
      </c>
      <c r="B50">
        <v>6</v>
      </c>
      <c r="E50" s="157" t="s">
        <v>246</v>
      </c>
      <c r="F50" s="1"/>
      <c r="G50" s="155">
        <v>1</v>
      </c>
      <c r="H50" s="123"/>
    </row>
    <row r="51" spans="1:8" x14ac:dyDescent="0.25">
      <c r="A51" s="30" t="s">
        <v>137</v>
      </c>
      <c r="B51">
        <v>7</v>
      </c>
      <c r="E51" s="157" t="s">
        <v>250</v>
      </c>
      <c r="F51" s="1"/>
      <c r="G51" s="155">
        <v>1</v>
      </c>
      <c r="H51" s="123"/>
    </row>
    <row r="52" spans="1:8" x14ac:dyDescent="0.25">
      <c r="A52" s="30" t="s">
        <v>144</v>
      </c>
      <c r="B52" s="1">
        <v>8</v>
      </c>
      <c r="E52" s="159" t="s">
        <v>254</v>
      </c>
      <c r="F52" s="1"/>
      <c r="G52" s="155">
        <v>1</v>
      </c>
      <c r="H52" s="123"/>
    </row>
    <row r="53" spans="1:8" x14ac:dyDescent="0.25">
      <c r="A53" s="30" t="s">
        <v>129</v>
      </c>
      <c r="B53" s="1">
        <v>1</v>
      </c>
      <c r="E53" s="157" t="s">
        <v>256</v>
      </c>
      <c r="F53" s="1"/>
      <c r="G53" s="155">
        <v>1</v>
      </c>
      <c r="H53" s="123"/>
    </row>
    <row r="54" spans="1:8" x14ac:dyDescent="0.25">
      <c r="A54" s="71" t="s">
        <v>204</v>
      </c>
      <c r="B54" s="1">
        <v>1</v>
      </c>
      <c r="E54" s="157" t="s">
        <v>259</v>
      </c>
      <c r="F54" s="1"/>
      <c r="G54" s="155">
        <v>1</v>
      </c>
      <c r="H54" s="123"/>
    </row>
    <row r="55" spans="1:8" x14ac:dyDescent="0.25">
      <c r="A55" s="30" t="s">
        <v>180</v>
      </c>
      <c r="B55" s="1">
        <v>1</v>
      </c>
      <c r="E55" s="157" t="s">
        <v>262</v>
      </c>
      <c r="F55" s="1"/>
      <c r="G55" s="155">
        <v>1</v>
      </c>
      <c r="H55" s="123"/>
    </row>
    <row r="56" spans="1:8" x14ac:dyDescent="0.25">
      <c r="A56" s="30" t="s">
        <v>145</v>
      </c>
      <c r="B56" s="1">
        <v>1</v>
      </c>
      <c r="E56" s="157" t="s">
        <v>270</v>
      </c>
      <c r="F56" s="1"/>
      <c r="G56" s="155">
        <v>1</v>
      </c>
      <c r="H56" s="123"/>
    </row>
    <row r="57" spans="1:8" x14ac:dyDescent="0.25">
      <c r="A57" s="30" t="s">
        <v>145</v>
      </c>
      <c r="B57" s="1">
        <v>2</v>
      </c>
    </row>
    <row r="58" spans="1:8" x14ac:dyDescent="0.25">
      <c r="A58" s="15" t="s">
        <v>145</v>
      </c>
      <c r="B58" s="1">
        <v>3</v>
      </c>
    </row>
    <row r="59" spans="1:8" x14ac:dyDescent="0.25">
      <c r="A59" s="30" t="s">
        <v>213</v>
      </c>
      <c r="B59" s="1">
        <v>1</v>
      </c>
    </row>
    <row r="60" spans="1:8" x14ac:dyDescent="0.25">
      <c r="A60" s="30" t="s">
        <v>174</v>
      </c>
      <c r="B60" s="1" t="s">
        <v>218</v>
      </c>
    </row>
    <row r="61" spans="1:8" x14ac:dyDescent="0.25">
      <c r="A61" s="71" t="s">
        <v>189</v>
      </c>
      <c r="B61" s="1">
        <v>3</v>
      </c>
    </row>
    <row r="62" spans="1:8" x14ac:dyDescent="0.25">
      <c r="A62" s="30" t="s">
        <v>189</v>
      </c>
      <c r="B62" s="1">
        <v>4</v>
      </c>
    </row>
    <row r="63" spans="1:8" x14ac:dyDescent="0.25">
      <c r="A63" s="30" t="s">
        <v>189</v>
      </c>
      <c r="B63" s="1">
        <v>5</v>
      </c>
    </row>
    <row r="64" spans="1:8" x14ac:dyDescent="0.25">
      <c r="A64" s="30" t="s">
        <v>164</v>
      </c>
      <c r="B64" s="1">
        <v>1</v>
      </c>
    </row>
    <row r="65" spans="1:2" x14ac:dyDescent="0.25">
      <c r="A65" s="30" t="s">
        <v>164</v>
      </c>
      <c r="B65" s="1">
        <v>2</v>
      </c>
    </row>
    <row r="66" spans="1:2" x14ac:dyDescent="0.25">
      <c r="A66" s="30" t="s">
        <v>164</v>
      </c>
      <c r="B66" s="1">
        <v>3</v>
      </c>
    </row>
    <row r="67" spans="1:2" x14ac:dyDescent="0.25">
      <c r="A67" s="30" t="s">
        <v>211</v>
      </c>
      <c r="B67" s="1">
        <v>1</v>
      </c>
    </row>
    <row r="68" spans="1:2" x14ac:dyDescent="0.25">
      <c r="A68" s="71" t="s">
        <v>141</v>
      </c>
      <c r="B68" s="1">
        <v>1</v>
      </c>
    </row>
    <row r="69" spans="1:2" x14ac:dyDescent="0.25">
      <c r="A69" s="30" t="s">
        <v>110</v>
      </c>
      <c r="B69" s="1">
        <v>1</v>
      </c>
    </row>
    <row r="70" spans="1:2" x14ac:dyDescent="0.25">
      <c r="A70" s="30" t="s">
        <v>110</v>
      </c>
      <c r="B70" s="1">
        <v>2</v>
      </c>
    </row>
    <row r="71" spans="1:2" x14ac:dyDescent="0.25">
      <c r="A71" s="30" t="s">
        <v>134</v>
      </c>
      <c r="B71" s="1">
        <v>3</v>
      </c>
    </row>
    <row r="72" spans="1:2" x14ac:dyDescent="0.25">
      <c r="A72" s="71" t="s">
        <v>177</v>
      </c>
      <c r="B72" s="1">
        <v>1</v>
      </c>
    </row>
    <row r="73" spans="1:2" x14ac:dyDescent="0.25">
      <c r="A73" s="30" t="s">
        <v>206</v>
      </c>
      <c r="B73" s="1">
        <v>2</v>
      </c>
    </row>
    <row r="74" spans="1:2" x14ac:dyDescent="0.25">
      <c r="A74" s="30" t="s">
        <v>188</v>
      </c>
      <c r="B74" s="1">
        <v>1</v>
      </c>
    </row>
    <row r="75" spans="1:2" x14ac:dyDescent="0.25">
      <c r="A75" s="30" t="s">
        <v>168</v>
      </c>
      <c r="B75" s="1">
        <v>1</v>
      </c>
    </row>
    <row r="76" spans="1:2" x14ac:dyDescent="0.25">
      <c r="A76" s="15" t="s">
        <v>168</v>
      </c>
      <c r="B76" s="1">
        <v>2</v>
      </c>
    </row>
    <row r="77" spans="1:2" x14ac:dyDescent="0.25">
      <c r="A77" s="30" t="s">
        <v>128</v>
      </c>
      <c r="B77" s="1">
        <v>1</v>
      </c>
    </row>
    <row r="78" spans="1:2" x14ac:dyDescent="0.25">
      <c r="A78" s="30" t="s">
        <v>169</v>
      </c>
      <c r="B78" s="1">
        <v>1</v>
      </c>
    </row>
    <row r="79" spans="1:2" x14ac:dyDescent="0.25">
      <c r="A79" s="30" t="s">
        <v>184</v>
      </c>
      <c r="B79" s="1">
        <v>1</v>
      </c>
    </row>
    <row r="80" spans="1:2" x14ac:dyDescent="0.25">
      <c r="A80" s="30" t="s">
        <v>185</v>
      </c>
      <c r="B80" s="1">
        <v>1</v>
      </c>
    </row>
    <row r="81" spans="1:2" x14ac:dyDescent="0.25">
      <c r="A81" s="30" t="s">
        <v>185</v>
      </c>
      <c r="B81" s="1">
        <v>2</v>
      </c>
    </row>
    <row r="82" spans="1:2" x14ac:dyDescent="0.25">
      <c r="A82" s="30" t="s">
        <v>185</v>
      </c>
      <c r="B82" s="1">
        <v>3</v>
      </c>
    </row>
    <row r="83" spans="1:2" x14ac:dyDescent="0.25">
      <c r="A83" s="30" t="s">
        <v>208</v>
      </c>
      <c r="B83" s="1">
        <v>4</v>
      </c>
    </row>
    <row r="84" spans="1:2" x14ac:dyDescent="0.25">
      <c r="A84" s="30" t="s">
        <v>208</v>
      </c>
      <c r="B84" s="1">
        <v>5</v>
      </c>
    </row>
    <row r="85" spans="1:2" x14ac:dyDescent="0.25">
      <c r="A85" s="30" t="s">
        <v>208</v>
      </c>
      <c r="B85" s="1">
        <v>6</v>
      </c>
    </row>
    <row r="86" spans="1:2" x14ac:dyDescent="0.25">
      <c r="A86" s="30" t="s">
        <v>178</v>
      </c>
      <c r="B86" s="1">
        <v>1</v>
      </c>
    </row>
    <row r="87" spans="1:2" x14ac:dyDescent="0.25">
      <c r="A87" s="30" t="s">
        <v>111</v>
      </c>
      <c r="B87" s="1">
        <v>1</v>
      </c>
    </row>
    <row r="88" spans="1:2" x14ac:dyDescent="0.25">
      <c r="A88" s="30" t="s">
        <v>111</v>
      </c>
      <c r="B88" s="1">
        <v>2</v>
      </c>
    </row>
    <row r="89" spans="1:2" x14ac:dyDescent="0.25">
      <c r="A89" s="30" t="s">
        <v>111</v>
      </c>
      <c r="B89" s="1">
        <v>3</v>
      </c>
    </row>
    <row r="90" spans="1:2" x14ac:dyDescent="0.25">
      <c r="A90" s="30" t="s">
        <v>111</v>
      </c>
      <c r="B90" s="1">
        <v>4</v>
      </c>
    </row>
    <row r="91" spans="1:2" x14ac:dyDescent="0.25">
      <c r="A91" s="30" t="s">
        <v>111</v>
      </c>
      <c r="B91" s="1">
        <v>5</v>
      </c>
    </row>
    <row r="92" spans="1:2" x14ac:dyDescent="0.25">
      <c r="A92" s="130" t="s">
        <v>111</v>
      </c>
      <c r="B92" s="1">
        <v>6</v>
      </c>
    </row>
    <row r="93" spans="1:2" x14ac:dyDescent="0.25">
      <c r="A93" s="71" t="s">
        <v>111</v>
      </c>
      <c r="B93" s="1">
        <v>7</v>
      </c>
    </row>
    <row r="94" spans="1:2" x14ac:dyDescent="0.25">
      <c r="A94" s="105" t="s">
        <v>111</v>
      </c>
      <c r="B94" s="1">
        <v>8</v>
      </c>
    </row>
    <row r="95" spans="1:2" x14ac:dyDescent="0.25">
      <c r="A95" s="30" t="s">
        <v>111</v>
      </c>
      <c r="B95" s="1">
        <v>9</v>
      </c>
    </row>
    <row r="96" spans="1:2" x14ac:dyDescent="0.25">
      <c r="A96" s="30" t="s">
        <v>111</v>
      </c>
      <c r="B96" s="1">
        <v>10</v>
      </c>
    </row>
    <row r="97" spans="1:2" x14ac:dyDescent="0.25">
      <c r="A97" s="30" t="s">
        <v>111</v>
      </c>
      <c r="B97" s="1">
        <v>11</v>
      </c>
    </row>
    <row r="98" spans="1:2" x14ac:dyDescent="0.25">
      <c r="A98" s="71" t="s">
        <v>111</v>
      </c>
      <c r="B98" s="1">
        <v>12</v>
      </c>
    </row>
    <row r="99" spans="1:2" x14ac:dyDescent="0.25">
      <c r="A99" s="71" t="s">
        <v>111</v>
      </c>
      <c r="B99" s="1">
        <v>13</v>
      </c>
    </row>
    <row r="100" spans="1:2" x14ac:dyDescent="0.25">
      <c r="A100" s="30" t="s">
        <v>111</v>
      </c>
      <c r="B100" s="1">
        <v>14</v>
      </c>
    </row>
    <row r="101" spans="1:2" x14ac:dyDescent="0.25">
      <c r="A101" s="30" t="s">
        <v>111</v>
      </c>
      <c r="B101" s="1">
        <v>15</v>
      </c>
    </row>
    <row r="102" spans="1:2" x14ac:dyDescent="0.25">
      <c r="A102" s="30" t="s">
        <v>111</v>
      </c>
      <c r="B102" s="1">
        <v>16</v>
      </c>
    </row>
    <row r="103" spans="1:2" x14ac:dyDescent="0.25">
      <c r="A103" s="30" t="s">
        <v>111</v>
      </c>
      <c r="B103" s="1">
        <v>17</v>
      </c>
    </row>
    <row r="104" spans="1:2" x14ac:dyDescent="0.25">
      <c r="A104" s="30" t="s">
        <v>111</v>
      </c>
      <c r="B104" s="1">
        <v>18</v>
      </c>
    </row>
    <row r="105" spans="1:2" x14ac:dyDescent="0.25">
      <c r="A105" s="30" t="s">
        <v>111</v>
      </c>
      <c r="B105" s="1">
        <v>19</v>
      </c>
    </row>
    <row r="106" spans="1:2" x14ac:dyDescent="0.25">
      <c r="A106" s="55" t="s">
        <v>111</v>
      </c>
      <c r="B106" s="1">
        <v>20</v>
      </c>
    </row>
    <row r="107" spans="1:2" x14ac:dyDescent="0.25">
      <c r="A107" s="30" t="s">
        <v>111</v>
      </c>
      <c r="B107" s="1">
        <v>21</v>
      </c>
    </row>
    <row r="108" spans="1:2" x14ac:dyDescent="0.25">
      <c r="A108" s="71" t="s">
        <v>111</v>
      </c>
      <c r="B108" s="1">
        <v>22</v>
      </c>
    </row>
    <row r="109" spans="1:2" x14ac:dyDescent="0.25">
      <c r="A109" s="30" t="s">
        <v>111</v>
      </c>
      <c r="B109" s="1">
        <v>23</v>
      </c>
    </row>
    <row r="110" spans="1:2" x14ac:dyDescent="0.25">
      <c r="A110" s="30" t="s">
        <v>111</v>
      </c>
      <c r="B110" s="1">
        <v>24</v>
      </c>
    </row>
    <row r="111" spans="1:2" x14ac:dyDescent="0.25">
      <c r="A111" s="30" t="s">
        <v>111</v>
      </c>
      <c r="B111" s="1">
        <v>25</v>
      </c>
    </row>
    <row r="112" spans="1:2" x14ac:dyDescent="0.25">
      <c r="A112" s="30" t="s">
        <v>111</v>
      </c>
      <c r="B112" s="1">
        <v>26</v>
      </c>
    </row>
    <row r="113" spans="1:2" x14ac:dyDescent="0.25">
      <c r="A113" s="55" t="s">
        <v>111</v>
      </c>
      <c r="B113" s="1">
        <v>27</v>
      </c>
    </row>
    <row r="114" spans="1:2" x14ac:dyDescent="0.25">
      <c r="A114" s="30" t="s">
        <v>111</v>
      </c>
      <c r="B114" s="1">
        <v>28</v>
      </c>
    </row>
    <row r="115" spans="1:2" x14ac:dyDescent="0.25">
      <c r="A115" s="71" t="s">
        <v>111</v>
      </c>
      <c r="B115" s="1">
        <v>29</v>
      </c>
    </row>
    <row r="116" spans="1:2" x14ac:dyDescent="0.25">
      <c r="A116" s="30" t="s">
        <v>111</v>
      </c>
      <c r="B116" s="1">
        <v>30</v>
      </c>
    </row>
    <row r="117" spans="1:2" x14ac:dyDescent="0.25">
      <c r="A117" s="30" t="s">
        <v>111</v>
      </c>
      <c r="B117" s="1">
        <v>31</v>
      </c>
    </row>
    <row r="118" spans="1:2" x14ac:dyDescent="0.25">
      <c r="A118" s="30" t="s">
        <v>111</v>
      </c>
      <c r="B118" s="1">
        <v>32</v>
      </c>
    </row>
    <row r="119" spans="1:2" x14ac:dyDescent="0.25">
      <c r="A119" s="30" t="s">
        <v>111</v>
      </c>
      <c r="B119" s="1">
        <v>33</v>
      </c>
    </row>
    <row r="120" spans="1:2" x14ac:dyDescent="0.25">
      <c r="A120" s="30" t="s">
        <v>111</v>
      </c>
      <c r="B120" s="1">
        <v>34</v>
      </c>
    </row>
    <row r="121" spans="1:2" x14ac:dyDescent="0.25">
      <c r="A121" s="30" t="s">
        <v>111</v>
      </c>
      <c r="B121" s="1">
        <v>35</v>
      </c>
    </row>
    <row r="122" spans="1:2" x14ac:dyDescent="0.25">
      <c r="A122" s="30" t="s">
        <v>111</v>
      </c>
      <c r="B122" s="1">
        <v>36</v>
      </c>
    </row>
    <row r="123" spans="1:2" x14ac:dyDescent="0.25">
      <c r="A123" s="30" t="s">
        <v>111</v>
      </c>
      <c r="B123" s="1">
        <v>37</v>
      </c>
    </row>
    <row r="124" spans="1:2" x14ac:dyDescent="0.25">
      <c r="A124" s="15" t="s">
        <v>111</v>
      </c>
      <c r="B124" s="1">
        <v>38</v>
      </c>
    </row>
    <row r="125" spans="1:2" x14ac:dyDescent="0.25">
      <c r="A125" s="1" t="s">
        <v>111</v>
      </c>
      <c r="B125" s="1">
        <v>39</v>
      </c>
    </row>
    <row r="126" spans="1:2" x14ac:dyDescent="0.25">
      <c r="A126" s="1" t="s">
        <v>111</v>
      </c>
      <c r="B126" s="1">
        <v>40</v>
      </c>
    </row>
    <row r="127" spans="1:2" x14ac:dyDescent="0.25">
      <c r="A127" s="55" t="s">
        <v>111</v>
      </c>
      <c r="B127" s="1">
        <v>41</v>
      </c>
    </row>
    <row r="128" spans="1:2" x14ac:dyDescent="0.25">
      <c r="A128" s="71" t="s">
        <v>111</v>
      </c>
      <c r="B128" s="1">
        <v>42</v>
      </c>
    </row>
    <row r="129" spans="1:2" x14ac:dyDescent="0.25">
      <c r="A129" s="30" t="s">
        <v>111</v>
      </c>
      <c r="B129" s="1">
        <v>43</v>
      </c>
    </row>
    <row r="130" spans="1:2" x14ac:dyDescent="0.25">
      <c r="A130" s="30" t="s">
        <v>111</v>
      </c>
      <c r="B130" s="1">
        <v>44</v>
      </c>
    </row>
    <row r="131" spans="1:2" x14ac:dyDescent="0.25">
      <c r="A131" s="30" t="s">
        <v>111</v>
      </c>
      <c r="B131" s="1">
        <v>45</v>
      </c>
    </row>
    <row r="132" spans="1:2" x14ac:dyDescent="0.25">
      <c r="A132" s="30" t="s">
        <v>111</v>
      </c>
      <c r="B132" s="1">
        <v>46</v>
      </c>
    </row>
    <row r="133" spans="1:2" x14ac:dyDescent="0.25">
      <c r="A133" s="30" t="s">
        <v>111</v>
      </c>
      <c r="B133" s="1">
        <v>47</v>
      </c>
    </row>
    <row r="134" spans="1:2" x14ac:dyDescent="0.25">
      <c r="A134" s="30" t="s">
        <v>111</v>
      </c>
      <c r="B134" s="1">
        <v>48</v>
      </c>
    </row>
    <row r="135" spans="1:2" x14ac:dyDescent="0.25">
      <c r="A135" s="30" t="s">
        <v>111</v>
      </c>
      <c r="B135" s="1">
        <v>49</v>
      </c>
    </row>
    <row r="136" spans="1:2" x14ac:dyDescent="0.25">
      <c r="A136" s="30" t="s">
        <v>111</v>
      </c>
      <c r="B136" s="1">
        <v>50</v>
      </c>
    </row>
    <row r="137" spans="1:2" x14ac:dyDescent="0.25">
      <c r="A137" s="105" t="s">
        <v>111</v>
      </c>
      <c r="B137" s="1">
        <v>51</v>
      </c>
    </row>
    <row r="138" spans="1:2" x14ac:dyDescent="0.25">
      <c r="A138" s="105" t="s">
        <v>111</v>
      </c>
      <c r="B138" s="1">
        <v>52</v>
      </c>
    </row>
    <row r="139" spans="1:2" x14ac:dyDescent="0.25">
      <c r="A139" s="128" t="s">
        <v>111</v>
      </c>
      <c r="B139" s="1">
        <v>53</v>
      </c>
    </row>
    <row r="140" spans="1:2" x14ac:dyDescent="0.25">
      <c r="A140" s="128" t="s">
        <v>111</v>
      </c>
      <c r="B140" s="1">
        <v>54</v>
      </c>
    </row>
    <row r="141" spans="1:2" x14ac:dyDescent="0.25">
      <c r="A141" s="128" t="s">
        <v>111</v>
      </c>
      <c r="B141" s="1">
        <v>55</v>
      </c>
    </row>
    <row r="142" spans="1:2" x14ac:dyDescent="0.25">
      <c r="A142" s="128" t="s">
        <v>111</v>
      </c>
      <c r="B142" s="1">
        <v>56</v>
      </c>
    </row>
    <row r="143" spans="1:2" x14ac:dyDescent="0.25">
      <c r="A143" s="15" t="s">
        <v>111</v>
      </c>
      <c r="B143" s="1">
        <v>57</v>
      </c>
    </row>
    <row r="144" spans="1:2" x14ac:dyDescent="0.25">
      <c r="A144" s="30" t="s">
        <v>111</v>
      </c>
      <c r="B144" s="1">
        <v>58</v>
      </c>
    </row>
    <row r="145" spans="1:2" x14ac:dyDescent="0.25">
      <c r="A145" s="30" t="s">
        <v>111</v>
      </c>
      <c r="B145" s="1">
        <v>59</v>
      </c>
    </row>
    <row r="146" spans="1:2" x14ac:dyDescent="0.25">
      <c r="A146" s="30" t="s">
        <v>111</v>
      </c>
      <c r="B146" s="1">
        <v>60</v>
      </c>
    </row>
    <row r="147" spans="1:2" x14ac:dyDescent="0.25">
      <c r="A147" s="30" t="s">
        <v>111</v>
      </c>
      <c r="B147" s="1">
        <v>61</v>
      </c>
    </row>
    <row r="148" spans="1:2" x14ac:dyDescent="0.25">
      <c r="A148" s="30" t="s">
        <v>111</v>
      </c>
      <c r="B148" s="1">
        <v>62</v>
      </c>
    </row>
    <row r="149" spans="1:2" x14ac:dyDescent="0.25">
      <c r="A149" s="55" t="s">
        <v>111</v>
      </c>
      <c r="B149" s="1">
        <v>63</v>
      </c>
    </row>
    <row r="150" spans="1:2" x14ac:dyDescent="0.25">
      <c r="A150" s="30" t="s">
        <v>111</v>
      </c>
      <c r="B150" s="1">
        <v>64</v>
      </c>
    </row>
    <row r="151" spans="1:2" x14ac:dyDescent="0.25">
      <c r="A151" s="30" t="s">
        <v>111</v>
      </c>
      <c r="B151" s="1">
        <v>65</v>
      </c>
    </row>
    <row r="152" spans="1:2" x14ac:dyDescent="0.25">
      <c r="A152" s="30" t="s">
        <v>111</v>
      </c>
      <c r="B152" s="1">
        <v>66</v>
      </c>
    </row>
    <row r="153" spans="1:2" x14ac:dyDescent="0.25">
      <c r="A153" s="30" t="s">
        <v>111</v>
      </c>
      <c r="B153" s="1">
        <v>67</v>
      </c>
    </row>
    <row r="154" spans="1:2" x14ac:dyDescent="0.25">
      <c r="A154" s="30" t="s">
        <v>111</v>
      </c>
      <c r="B154" s="1">
        <v>68</v>
      </c>
    </row>
    <row r="155" spans="1:2" x14ac:dyDescent="0.25">
      <c r="A155" s="55" t="s">
        <v>111</v>
      </c>
      <c r="B155" s="1">
        <v>69</v>
      </c>
    </row>
    <row r="156" spans="1:2" x14ac:dyDescent="0.25">
      <c r="A156" s="30" t="s">
        <v>111</v>
      </c>
      <c r="B156" s="1">
        <v>70</v>
      </c>
    </row>
    <row r="157" spans="1:2" x14ac:dyDescent="0.25">
      <c r="A157" s="71" t="s">
        <v>186</v>
      </c>
      <c r="B157" s="1">
        <v>71</v>
      </c>
    </row>
    <row r="158" spans="1:2" x14ac:dyDescent="0.25">
      <c r="A158" s="30" t="s">
        <v>186</v>
      </c>
      <c r="B158" s="1">
        <v>72</v>
      </c>
    </row>
    <row r="159" spans="1:2" x14ac:dyDescent="0.25">
      <c r="A159" s="30" t="s">
        <v>186</v>
      </c>
      <c r="B159" s="1">
        <v>73</v>
      </c>
    </row>
    <row r="160" spans="1:2" x14ac:dyDescent="0.25">
      <c r="A160" s="30" t="s">
        <v>203</v>
      </c>
      <c r="B160" s="127">
        <v>1</v>
      </c>
    </row>
    <row r="161" spans="1:2" x14ac:dyDescent="0.25">
      <c r="A161" s="30" t="s">
        <v>207</v>
      </c>
      <c r="B161" s="127">
        <v>1</v>
      </c>
    </row>
    <row r="162" spans="1:2" x14ac:dyDescent="0.25">
      <c r="A162" s="71" t="s">
        <v>167</v>
      </c>
      <c r="B162" s="127">
        <v>1</v>
      </c>
    </row>
    <row r="163" spans="1:2" x14ac:dyDescent="0.25">
      <c r="A163" s="55" t="s">
        <v>192</v>
      </c>
      <c r="B163" s="127">
        <v>1</v>
      </c>
    </row>
    <row r="164" spans="1:2" x14ac:dyDescent="0.25">
      <c r="A164" s="30" t="s">
        <v>192</v>
      </c>
      <c r="B164" s="127">
        <v>2</v>
      </c>
    </row>
    <row r="165" spans="1:2" x14ac:dyDescent="0.25">
      <c r="A165" s="30" t="s">
        <v>192</v>
      </c>
      <c r="B165" s="127">
        <v>3</v>
      </c>
    </row>
    <row r="166" spans="1:2" x14ac:dyDescent="0.25">
      <c r="A166" s="55" t="s">
        <v>179</v>
      </c>
      <c r="B166" t="s">
        <v>218</v>
      </c>
    </row>
    <row r="167" spans="1:2" x14ac:dyDescent="0.25">
      <c r="A167" s="55" t="s">
        <v>179</v>
      </c>
      <c r="B167">
        <v>3</v>
      </c>
    </row>
    <row r="168" spans="1:2" x14ac:dyDescent="0.25">
      <c r="A168" s="30" t="s">
        <v>151</v>
      </c>
      <c r="B168">
        <v>1</v>
      </c>
    </row>
    <row r="169" spans="1:2" x14ac:dyDescent="0.25">
      <c r="A169" s="30" t="s">
        <v>182</v>
      </c>
      <c r="B169" t="s">
        <v>217</v>
      </c>
    </row>
    <row r="170" spans="1:2" x14ac:dyDescent="0.25">
      <c r="A170" s="30" t="s">
        <v>182</v>
      </c>
      <c r="B170" t="s">
        <v>217</v>
      </c>
    </row>
    <row r="171" spans="1:2" x14ac:dyDescent="0.25">
      <c r="A171" s="30" t="s">
        <v>182</v>
      </c>
      <c r="B171" t="s">
        <v>217</v>
      </c>
    </row>
    <row r="172" spans="1:2" x14ac:dyDescent="0.25">
      <c r="A172" s="30" t="s">
        <v>182</v>
      </c>
      <c r="B172" t="s">
        <v>217</v>
      </c>
    </row>
    <row r="173" spans="1:2" x14ac:dyDescent="0.25">
      <c r="A173" s="30" t="s">
        <v>114</v>
      </c>
      <c r="B173">
        <v>1</v>
      </c>
    </row>
    <row r="174" spans="1:2" x14ac:dyDescent="0.25">
      <c r="A174" s="30" t="s">
        <v>133</v>
      </c>
      <c r="B174">
        <v>1</v>
      </c>
    </row>
    <row r="175" spans="1:2" x14ac:dyDescent="0.25">
      <c r="A175" s="30" t="s">
        <v>183</v>
      </c>
      <c r="B175">
        <v>1</v>
      </c>
    </row>
    <row r="176" spans="1:2" x14ac:dyDescent="0.25">
      <c r="A176" s="55" t="s">
        <v>130</v>
      </c>
      <c r="B176">
        <v>1</v>
      </c>
    </row>
    <row r="177" spans="1:4" x14ac:dyDescent="0.25">
      <c r="A177" s="30" t="s">
        <v>130</v>
      </c>
      <c r="B177">
        <v>2</v>
      </c>
      <c r="D177" s="30"/>
    </row>
    <row r="178" spans="1:4" x14ac:dyDescent="0.25">
      <c r="A178" s="71" t="s">
        <v>130</v>
      </c>
      <c r="B178">
        <v>3</v>
      </c>
      <c r="D178" s="30" t="s">
        <v>131</v>
      </c>
    </row>
    <row r="179" spans="1:4" x14ac:dyDescent="0.25">
      <c r="A179" s="30" t="s">
        <v>130</v>
      </c>
      <c r="B179">
        <v>4</v>
      </c>
      <c r="D179" s="30" t="s">
        <v>131</v>
      </c>
    </row>
    <row r="180" spans="1:4" x14ac:dyDescent="0.25">
      <c r="A180" s="71" t="s">
        <v>140</v>
      </c>
      <c r="B180">
        <v>1</v>
      </c>
      <c r="D180" s="136" t="s">
        <v>220</v>
      </c>
    </row>
    <row r="181" spans="1:4" x14ac:dyDescent="0.25">
      <c r="A181" s="30" t="s">
        <v>132</v>
      </c>
      <c r="B181">
        <v>1</v>
      </c>
      <c r="D181" s="136" t="s">
        <v>220</v>
      </c>
    </row>
    <row r="182" spans="1:4" x14ac:dyDescent="0.25">
      <c r="A182" s="30" t="s">
        <v>197</v>
      </c>
      <c r="B182">
        <v>1</v>
      </c>
      <c r="D182" s="136" t="s">
        <v>220</v>
      </c>
    </row>
    <row r="183" spans="1:4" x14ac:dyDescent="0.25">
      <c r="A183" s="30" t="s">
        <v>161</v>
      </c>
      <c r="B183">
        <v>1</v>
      </c>
      <c r="D183" s="137" t="s">
        <v>220</v>
      </c>
    </row>
    <row r="184" spans="1:4" x14ac:dyDescent="0.25">
      <c r="A184" s="30" t="s">
        <v>161</v>
      </c>
      <c r="B184">
        <v>2</v>
      </c>
      <c r="D184" s="30" t="s">
        <v>126</v>
      </c>
    </row>
    <row r="185" spans="1:4" x14ac:dyDescent="0.25">
      <c r="A185" s="30" t="s">
        <v>161</v>
      </c>
      <c r="B185">
        <v>3</v>
      </c>
      <c r="D185" s="30" t="s">
        <v>126</v>
      </c>
    </row>
    <row r="186" spans="1:4" x14ac:dyDescent="0.25">
      <c r="A186" s="30" t="s">
        <v>161</v>
      </c>
      <c r="B186">
        <v>4</v>
      </c>
      <c r="D186" s="30" t="s">
        <v>126</v>
      </c>
    </row>
    <row r="187" spans="1:4" x14ac:dyDescent="0.25">
      <c r="A187" s="1"/>
      <c r="D187" s="30" t="s">
        <v>126</v>
      </c>
    </row>
    <row r="188" spans="1:4" x14ac:dyDescent="0.25">
      <c r="A188" s="1"/>
      <c r="D188" s="30" t="s">
        <v>126</v>
      </c>
    </row>
    <row r="189" spans="1:4" x14ac:dyDescent="0.25">
      <c r="A189" s="1"/>
      <c r="D189" s="30" t="s">
        <v>126</v>
      </c>
    </row>
    <row r="190" spans="1:4" x14ac:dyDescent="0.25">
      <c r="A190" s="1"/>
      <c r="D190" s="30" t="s">
        <v>126</v>
      </c>
    </row>
    <row r="191" spans="1:4" x14ac:dyDescent="0.25">
      <c r="A191" s="1"/>
      <c r="D191" s="30" t="s">
        <v>126</v>
      </c>
    </row>
    <row r="192" spans="1:4" x14ac:dyDescent="0.25">
      <c r="A192" s="1"/>
      <c r="D192" s="71" t="s">
        <v>126</v>
      </c>
    </row>
    <row r="193" spans="1:4" x14ac:dyDescent="0.25">
      <c r="A193" s="1"/>
      <c r="D193" s="30" t="s">
        <v>126</v>
      </c>
    </row>
    <row r="194" spans="1:4" x14ac:dyDescent="0.25">
      <c r="A194" s="1"/>
      <c r="D194" s="30" t="s">
        <v>126</v>
      </c>
    </row>
    <row r="195" spans="1:4" x14ac:dyDescent="0.25">
      <c r="A195" s="1"/>
      <c r="D195" s="30" t="s">
        <v>126</v>
      </c>
    </row>
    <row r="196" spans="1:4" x14ac:dyDescent="0.25">
      <c r="A196" s="1"/>
      <c r="D196" s="71" t="s">
        <v>126</v>
      </c>
    </row>
    <row r="197" spans="1:4" x14ac:dyDescent="0.25">
      <c r="A197" s="1"/>
      <c r="D197" s="71" t="s">
        <v>126</v>
      </c>
    </row>
    <row r="198" spans="1:4" x14ac:dyDescent="0.25">
      <c r="A198" s="1"/>
      <c r="D198" s="55" t="s">
        <v>126</v>
      </c>
    </row>
    <row r="199" spans="1:4" x14ac:dyDescent="0.25">
      <c r="A199" s="29"/>
      <c r="D199" s="30" t="s">
        <v>126</v>
      </c>
    </row>
    <row r="200" spans="1:4" x14ac:dyDescent="0.25">
      <c r="A200" s="1"/>
      <c r="D200" s="30" t="s">
        <v>126</v>
      </c>
    </row>
    <row r="201" spans="1:4" x14ac:dyDescent="0.25">
      <c r="A201" s="1"/>
      <c r="D201" s="55" t="s">
        <v>126</v>
      </c>
    </row>
    <row r="202" spans="1:4" x14ac:dyDescent="0.25">
      <c r="A202" s="1"/>
      <c r="D202" s="30" t="s">
        <v>126</v>
      </c>
    </row>
    <row r="203" spans="1:4" x14ac:dyDescent="0.25">
      <c r="A203" s="29"/>
      <c r="D203" s="30" t="s">
        <v>126</v>
      </c>
    </row>
    <row r="204" spans="1:4" x14ac:dyDescent="0.25">
      <c r="A204" s="12"/>
      <c r="D204" s="30" t="s">
        <v>126</v>
      </c>
    </row>
    <row r="205" spans="1:4" x14ac:dyDescent="0.25">
      <c r="A205" s="43"/>
      <c r="D205" s="30" t="s">
        <v>126</v>
      </c>
    </row>
    <row r="206" spans="1:4" x14ac:dyDescent="0.25">
      <c r="A206" s="29"/>
      <c r="D206" s="15" t="s">
        <v>126</v>
      </c>
    </row>
    <row r="207" spans="1:4" x14ac:dyDescent="0.25">
      <c r="A207" s="1"/>
      <c r="D207" s="1" t="s">
        <v>126</v>
      </c>
    </row>
    <row r="208" spans="1:4" x14ac:dyDescent="0.25">
      <c r="A208" s="29"/>
      <c r="D208" s="15" t="s">
        <v>126</v>
      </c>
    </row>
    <row r="209" spans="1:4" x14ac:dyDescent="0.25">
      <c r="A209" s="1"/>
      <c r="D209" s="15" t="s">
        <v>126</v>
      </c>
    </row>
    <row r="210" spans="1:4" x14ac:dyDescent="0.25">
      <c r="A210" s="29"/>
      <c r="D210" s="1" t="s">
        <v>126</v>
      </c>
    </row>
    <row r="211" spans="1:4" x14ac:dyDescent="0.25">
      <c r="A211" s="12"/>
      <c r="D211" s="1" t="s">
        <v>126</v>
      </c>
    </row>
    <row r="212" spans="1:4" x14ac:dyDescent="0.25">
      <c r="A212" s="1"/>
      <c r="D212" s="1" t="s">
        <v>126</v>
      </c>
    </row>
    <row r="213" spans="1:4" x14ac:dyDescent="0.25">
      <c r="A213" s="43"/>
      <c r="D213" s="1" t="s">
        <v>126</v>
      </c>
    </row>
    <row r="214" spans="1:4" x14ac:dyDescent="0.25">
      <c r="A214" s="15"/>
      <c r="D214" s="30" t="s">
        <v>126</v>
      </c>
    </row>
    <row r="215" spans="1:4" x14ac:dyDescent="0.25">
      <c r="A215" s="29"/>
      <c r="D215" s="71" t="s">
        <v>126</v>
      </c>
    </row>
    <row r="216" spans="1:4" x14ac:dyDescent="0.25">
      <c r="A216" s="1"/>
      <c r="D216" s="1" t="s">
        <v>220</v>
      </c>
    </row>
    <row r="217" spans="1:4" x14ac:dyDescent="0.25">
      <c r="A217" s="1"/>
      <c r="D217" s="55" t="s">
        <v>126</v>
      </c>
    </row>
    <row r="218" spans="1:4" x14ac:dyDescent="0.25">
      <c r="A218" s="43"/>
      <c r="D218" s="30" t="s">
        <v>126</v>
      </c>
    </row>
    <row r="219" spans="1:4" x14ac:dyDescent="0.25">
      <c r="A219" s="30"/>
      <c r="D219" s="30" t="s">
        <v>126</v>
      </c>
    </row>
    <row r="220" spans="1:4" x14ac:dyDescent="0.25">
      <c r="A220" s="29"/>
      <c r="D220" s="30" t="s">
        <v>126</v>
      </c>
    </row>
    <row r="221" spans="1:4" x14ac:dyDescent="0.25">
      <c r="A221" s="12"/>
      <c r="D221" s="30" t="s">
        <v>126</v>
      </c>
    </row>
    <row r="222" spans="1:4" x14ac:dyDescent="0.25">
      <c r="A222" s="1"/>
      <c r="D222" s="30" t="s">
        <v>126</v>
      </c>
    </row>
    <row r="223" spans="1:4" x14ac:dyDescent="0.25">
      <c r="A223" s="1"/>
      <c r="D223" s="30" t="s">
        <v>126</v>
      </c>
    </row>
    <row r="224" spans="1:4" x14ac:dyDescent="0.25">
      <c r="A224" s="1"/>
      <c r="D224" s="30" t="s">
        <v>126</v>
      </c>
    </row>
    <row r="225" spans="1:4" x14ac:dyDescent="0.25">
      <c r="A225" s="15"/>
      <c r="D225" s="55" t="s">
        <v>165</v>
      </c>
    </row>
    <row r="226" spans="1:4" x14ac:dyDescent="0.25">
      <c r="A226" s="1"/>
      <c r="D226" s="30" t="s">
        <v>153</v>
      </c>
    </row>
    <row r="227" spans="1:4" x14ac:dyDescent="0.25">
      <c r="A227" s="29"/>
      <c r="D227" s="30" t="s">
        <v>153</v>
      </c>
    </row>
    <row r="228" spans="1:4" x14ac:dyDescent="0.25">
      <c r="A228" s="1"/>
      <c r="D228" s="30" t="s">
        <v>214</v>
      </c>
    </row>
    <row r="229" spans="1:4" x14ac:dyDescent="0.25">
      <c r="A229" s="1"/>
      <c r="D229" s="30" t="s">
        <v>190</v>
      </c>
    </row>
    <row r="230" spans="1:4" x14ac:dyDescent="0.25">
      <c r="A230" s="29"/>
      <c r="D230" s="30" t="s">
        <v>175</v>
      </c>
    </row>
    <row r="231" spans="1:4" x14ac:dyDescent="0.25">
      <c r="A231" s="15"/>
      <c r="D231" s="30" t="s">
        <v>137</v>
      </c>
    </row>
    <row r="232" spans="1:4" x14ac:dyDescent="0.25">
      <c r="A232" s="29"/>
      <c r="D232" s="30" t="s">
        <v>137</v>
      </c>
    </row>
    <row r="233" spans="1:4" x14ac:dyDescent="0.25">
      <c r="A233" s="12"/>
      <c r="D233" s="30" t="s">
        <v>137</v>
      </c>
    </row>
    <row r="234" spans="1:4" x14ac:dyDescent="0.25">
      <c r="A234" s="15"/>
      <c r="D234" s="30" t="s">
        <v>137</v>
      </c>
    </row>
    <row r="235" spans="1:4" x14ac:dyDescent="0.25">
      <c r="A235" s="15"/>
      <c r="D235" s="30" t="s">
        <v>137</v>
      </c>
    </row>
    <row r="236" spans="1:4" x14ac:dyDescent="0.25">
      <c r="A236" s="29"/>
      <c r="D236" s="30" t="s">
        <v>137</v>
      </c>
    </row>
    <row r="237" spans="1:4" x14ac:dyDescent="0.25">
      <c r="A237" s="15"/>
      <c r="D237" s="30" t="s">
        <v>137</v>
      </c>
    </row>
    <row r="238" spans="1:4" x14ac:dyDescent="0.25">
      <c r="A238" s="15"/>
      <c r="D238" s="55" t="s">
        <v>137</v>
      </c>
    </row>
    <row r="239" spans="1:4" x14ac:dyDescent="0.25">
      <c r="A239" s="15"/>
      <c r="D239" s="1" t="s">
        <v>137</v>
      </c>
    </row>
    <row r="240" spans="1:4" x14ac:dyDescent="0.25">
      <c r="A240" s="1"/>
      <c r="D240" s="30" t="s">
        <v>137</v>
      </c>
    </row>
    <row r="241" spans="1:4" x14ac:dyDescent="0.25">
      <c r="A241" s="1"/>
      <c r="D241" s="15" t="s">
        <v>137</v>
      </c>
    </row>
    <row r="242" spans="1:4" x14ac:dyDescent="0.25">
      <c r="A242" s="1"/>
      <c r="D242" s="30" t="s">
        <v>137</v>
      </c>
    </row>
    <row r="243" spans="1:4" x14ac:dyDescent="0.25">
      <c r="A243" s="90"/>
      <c r="D243" s="139" t="s">
        <v>232</v>
      </c>
    </row>
    <row r="244" spans="1:4" x14ac:dyDescent="0.25">
      <c r="A244" s="12"/>
      <c r="D244" s="30" t="s">
        <v>137</v>
      </c>
    </row>
    <row r="245" spans="1:4" x14ac:dyDescent="0.25">
      <c r="A245" s="1"/>
      <c r="D245" s="30" t="s">
        <v>144</v>
      </c>
    </row>
    <row r="246" spans="1:4" x14ac:dyDescent="0.25">
      <c r="A246" s="1"/>
      <c r="D246" s="30" t="s">
        <v>145</v>
      </c>
    </row>
    <row r="247" spans="1:4" x14ac:dyDescent="0.25">
      <c r="A247" s="1"/>
      <c r="D247" s="30" t="s">
        <v>145</v>
      </c>
    </row>
    <row r="248" spans="1:4" x14ac:dyDescent="0.25">
      <c r="A248" s="1"/>
      <c r="D248" s="15" t="s">
        <v>145</v>
      </c>
    </row>
    <row r="249" spans="1:4" x14ac:dyDescent="0.25">
      <c r="A249" s="29"/>
      <c r="D249" s="30" t="s">
        <v>145</v>
      </c>
    </row>
    <row r="250" spans="1:4" x14ac:dyDescent="0.25">
      <c r="A250" s="1"/>
      <c r="D250" s="30" t="s">
        <v>189</v>
      </c>
    </row>
    <row r="251" spans="1:4" x14ac:dyDescent="0.25">
      <c r="A251" s="1"/>
      <c r="D251" s="30" t="s">
        <v>189</v>
      </c>
    </row>
    <row r="252" spans="1:4" x14ac:dyDescent="0.25">
      <c r="A252" s="1"/>
      <c r="D252" s="1" t="s">
        <v>189</v>
      </c>
    </row>
    <row r="253" spans="1:4" x14ac:dyDescent="0.25">
      <c r="A253" s="1"/>
      <c r="D253" s="1" t="s">
        <v>189</v>
      </c>
    </row>
    <row r="254" spans="1:4" x14ac:dyDescent="0.25">
      <c r="A254" s="1"/>
      <c r="D254" s="30" t="s">
        <v>189</v>
      </c>
    </row>
    <row r="255" spans="1:4" x14ac:dyDescent="0.25">
      <c r="A255" s="1"/>
      <c r="D255" s="30" t="s">
        <v>189</v>
      </c>
    </row>
    <row r="256" spans="1:4" x14ac:dyDescent="0.25">
      <c r="A256" s="1"/>
      <c r="D256" s="30" t="s">
        <v>189</v>
      </c>
    </row>
    <row r="257" spans="1:4" x14ac:dyDescent="0.25">
      <c r="A257" s="29"/>
      <c r="D257" s="30" t="s">
        <v>189</v>
      </c>
    </row>
    <row r="258" spans="1:4" x14ac:dyDescent="0.25">
      <c r="A258" s="12"/>
      <c r="D258" s="30" t="s">
        <v>189</v>
      </c>
    </row>
    <row r="259" spans="1:4" x14ac:dyDescent="0.25">
      <c r="A259" s="1"/>
      <c r="D259" s="71" t="s">
        <v>189</v>
      </c>
    </row>
    <row r="260" spans="1:4" x14ac:dyDescent="0.25">
      <c r="A260" s="1"/>
      <c r="D260" s="30" t="s">
        <v>189</v>
      </c>
    </row>
    <row r="261" spans="1:4" x14ac:dyDescent="0.25">
      <c r="A261" s="1"/>
      <c r="D261" s="30" t="s">
        <v>189</v>
      </c>
    </row>
    <row r="262" spans="1:4" x14ac:dyDescent="0.25">
      <c r="A262" s="1"/>
      <c r="D262" s="30" t="s">
        <v>164</v>
      </c>
    </row>
    <row r="263" spans="1:4" x14ac:dyDescent="0.25">
      <c r="A263" s="92"/>
      <c r="D263" s="15" t="s">
        <v>164</v>
      </c>
    </row>
    <row r="264" spans="1:4" x14ac:dyDescent="0.25">
      <c r="A264" s="24"/>
      <c r="D264" s="30" t="s">
        <v>164</v>
      </c>
    </row>
    <row r="265" spans="1:4" x14ac:dyDescent="0.25">
      <c r="A265" s="24"/>
      <c r="D265" s="30" t="s">
        <v>164</v>
      </c>
    </row>
    <row r="266" spans="1:4" x14ac:dyDescent="0.25">
      <c r="A266" s="24"/>
      <c r="D266" s="30" t="s">
        <v>164</v>
      </c>
    </row>
    <row r="267" spans="1:4" x14ac:dyDescent="0.25">
      <c r="A267" s="24"/>
      <c r="D267" s="30" t="s">
        <v>164</v>
      </c>
    </row>
    <row r="268" spans="1:4" x14ac:dyDescent="0.25">
      <c r="A268" s="92"/>
      <c r="D268" s="105" t="s">
        <v>110</v>
      </c>
    </row>
    <row r="269" spans="1:4" x14ac:dyDescent="0.25">
      <c r="A269" s="12"/>
      <c r="D269" s="39" t="s">
        <v>134</v>
      </c>
    </row>
    <row r="270" spans="1:4" x14ac:dyDescent="0.25">
      <c r="A270" s="30"/>
      <c r="D270" s="105" t="s">
        <v>134</v>
      </c>
    </row>
    <row r="271" spans="1:4" x14ac:dyDescent="0.25">
      <c r="A271" s="30"/>
      <c r="D271" s="145" t="s">
        <v>177</v>
      </c>
    </row>
    <row r="272" spans="1:4" x14ac:dyDescent="0.25">
      <c r="A272" s="74"/>
      <c r="D272" s="105" t="s">
        <v>206</v>
      </c>
    </row>
    <row r="273" spans="1:4" x14ac:dyDescent="0.25">
      <c r="A273" s="1"/>
      <c r="D273" s="145" t="s">
        <v>163</v>
      </c>
    </row>
    <row r="274" spans="1:4" x14ac:dyDescent="0.25">
      <c r="A274" s="1"/>
      <c r="D274" s="30" t="s">
        <v>188</v>
      </c>
    </row>
    <row r="275" spans="1:4" x14ac:dyDescent="0.25">
      <c r="A275" s="90"/>
      <c r="D275" s="15" t="s">
        <v>168</v>
      </c>
    </row>
    <row r="276" spans="1:4" x14ac:dyDescent="0.25">
      <c r="A276" s="1"/>
      <c r="D276" s="139" t="s">
        <v>231</v>
      </c>
    </row>
    <row r="277" spans="1:4" x14ac:dyDescent="0.25">
      <c r="A277" s="1"/>
      <c r="D277" s="1" t="s">
        <v>219</v>
      </c>
    </row>
    <row r="278" spans="1:4" x14ac:dyDescent="0.25">
      <c r="A278" s="29"/>
      <c r="D278" s="1" t="s">
        <v>219</v>
      </c>
    </row>
    <row r="279" spans="1:4" x14ac:dyDescent="0.25">
      <c r="A279" s="29"/>
      <c r="D279" s="1" t="s">
        <v>219</v>
      </c>
    </row>
    <row r="280" spans="1:4" x14ac:dyDescent="0.25">
      <c r="A280" s="1"/>
      <c r="D280" s="1" t="s">
        <v>219</v>
      </c>
    </row>
    <row r="281" spans="1:4" x14ac:dyDescent="0.25">
      <c r="A281" s="29"/>
      <c r="D281" s="1" t="s">
        <v>219</v>
      </c>
    </row>
    <row r="282" spans="1:4" x14ac:dyDescent="0.25">
      <c r="A282" s="12"/>
      <c r="D282" s="1" t="s">
        <v>219</v>
      </c>
    </row>
    <row r="283" spans="1:4" x14ac:dyDescent="0.25">
      <c r="A283" s="1"/>
      <c r="D283" s="1" t="s">
        <v>219</v>
      </c>
    </row>
    <row r="284" spans="1:4" x14ac:dyDescent="0.25">
      <c r="A284" s="1"/>
      <c r="D284" s="1" t="s">
        <v>219</v>
      </c>
    </row>
    <row r="285" spans="1:4" x14ac:dyDescent="0.25">
      <c r="A285" s="1"/>
      <c r="D285" s="1" t="s">
        <v>219</v>
      </c>
    </row>
    <row r="286" spans="1:4" x14ac:dyDescent="0.25">
      <c r="A286" s="29"/>
      <c r="D286" s="1" t="s">
        <v>219</v>
      </c>
    </row>
    <row r="287" spans="1:4" x14ac:dyDescent="0.25">
      <c r="A287" s="1"/>
      <c r="D287" s="1" t="s">
        <v>219</v>
      </c>
    </row>
    <row r="288" spans="1:4" x14ac:dyDescent="0.25">
      <c r="A288" s="1"/>
      <c r="D288" s="1" t="s">
        <v>219</v>
      </c>
    </row>
    <row r="289" spans="1:4" x14ac:dyDescent="0.25">
      <c r="A289" s="1"/>
      <c r="D289" s="1" t="s">
        <v>219</v>
      </c>
    </row>
    <row r="290" spans="1:4" x14ac:dyDescent="0.25">
      <c r="A290" s="29"/>
      <c r="D290" s="1" t="s">
        <v>219</v>
      </c>
    </row>
    <row r="291" spans="1:4" x14ac:dyDescent="0.25">
      <c r="A291" s="1"/>
      <c r="D291" s="43" t="s">
        <v>219</v>
      </c>
    </row>
    <row r="292" spans="1:4" x14ac:dyDescent="0.25">
      <c r="A292" s="29"/>
      <c r="D292" s="1" t="s">
        <v>219</v>
      </c>
    </row>
    <row r="293" spans="1:4" x14ac:dyDescent="0.25">
      <c r="A293" s="12"/>
      <c r="D293" s="1" t="s">
        <v>219</v>
      </c>
    </row>
    <row r="294" spans="1:4" x14ac:dyDescent="0.25">
      <c r="A294" s="29"/>
      <c r="D294" s="1" t="s">
        <v>219</v>
      </c>
    </row>
    <row r="295" spans="1:4" x14ac:dyDescent="0.25">
      <c r="A295" s="30"/>
      <c r="D295" s="1" t="s">
        <v>219</v>
      </c>
    </row>
    <row r="296" spans="1:4" x14ac:dyDescent="0.25">
      <c r="A296" s="30"/>
      <c r="D296" s="1" t="s">
        <v>219</v>
      </c>
    </row>
    <row r="297" spans="1:4" x14ac:dyDescent="0.25">
      <c r="A297" s="30"/>
      <c r="D297" s="1" t="s">
        <v>219</v>
      </c>
    </row>
    <row r="298" spans="1:4" x14ac:dyDescent="0.25">
      <c r="A298" s="30"/>
      <c r="D298" s="1" t="s">
        <v>219</v>
      </c>
    </row>
    <row r="299" spans="1:4" x14ac:dyDescent="0.25">
      <c r="A299" s="30"/>
      <c r="D299" s="1" t="s">
        <v>219</v>
      </c>
    </row>
    <row r="300" spans="1:4" x14ac:dyDescent="0.25">
      <c r="A300" s="29"/>
      <c r="D300" s="15" t="s">
        <v>219</v>
      </c>
    </row>
    <row r="301" spans="1:4" x14ac:dyDescent="0.25">
      <c r="A301" s="1"/>
      <c r="D301" s="1" t="s">
        <v>219</v>
      </c>
    </row>
    <row r="302" spans="1:4" x14ac:dyDescent="0.25">
      <c r="A302" s="1"/>
      <c r="D302" s="15" t="s">
        <v>219</v>
      </c>
    </row>
    <row r="303" spans="1:4" x14ac:dyDescent="0.25">
      <c r="A303" s="1"/>
      <c r="D303" s="15" t="s">
        <v>219</v>
      </c>
    </row>
    <row r="304" spans="1:4" x14ac:dyDescent="0.25">
      <c r="A304" s="1"/>
      <c r="D304" s="1" t="s">
        <v>219</v>
      </c>
    </row>
    <row r="305" spans="1:4" x14ac:dyDescent="0.25">
      <c r="A305" s="15"/>
      <c r="D305" s="1" t="s">
        <v>219</v>
      </c>
    </row>
    <row r="306" spans="1:4" x14ac:dyDescent="0.25">
      <c r="A306" s="1"/>
      <c r="D306" s="1" t="s">
        <v>219</v>
      </c>
    </row>
    <row r="307" spans="1:4" x14ac:dyDescent="0.25">
      <c r="A307" s="1"/>
      <c r="D307" s="1" t="s">
        <v>219</v>
      </c>
    </row>
    <row r="308" spans="1:4" x14ac:dyDescent="0.25">
      <c r="A308" s="1"/>
      <c r="D308" s="1" t="s">
        <v>219</v>
      </c>
    </row>
    <row r="309" spans="1:4" x14ac:dyDescent="0.25">
      <c r="A309" s="1"/>
      <c r="D309" s="1" t="s">
        <v>219</v>
      </c>
    </row>
    <row r="310" spans="1:4" x14ac:dyDescent="0.25">
      <c r="A310" s="29"/>
      <c r="D310" s="1" t="s">
        <v>219</v>
      </c>
    </row>
    <row r="311" spans="1:4" x14ac:dyDescent="0.25">
      <c r="A311" s="1"/>
      <c r="D311" s="15" t="s">
        <v>219</v>
      </c>
    </row>
    <row r="312" spans="1:4" x14ac:dyDescent="0.25">
      <c r="A312" s="1"/>
      <c r="D312" s="15" t="s">
        <v>219</v>
      </c>
    </row>
    <row r="313" spans="1:4" x14ac:dyDescent="0.25">
      <c r="A313" s="1"/>
      <c r="D313" s="15" t="s">
        <v>219</v>
      </c>
    </row>
    <row r="314" spans="1:4" x14ac:dyDescent="0.25">
      <c r="A314" s="1"/>
      <c r="D314" s="15" t="s">
        <v>219</v>
      </c>
    </row>
    <row r="315" spans="1:4" x14ac:dyDescent="0.25">
      <c r="A315" s="29"/>
      <c r="D315" s="15" t="s">
        <v>219</v>
      </c>
    </row>
    <row r="316" spans="1:4" x14ac:dyDescent="0.25">
      <c r="A316" s="1"/>
      <c r="D316" s="15" t="s">
        <v>219</v>
      </c>
    </row>
    <row r="317" spans="1:4" x14ac:dyDescent="0.25">
      <c r="A317" s="29"/>
      <c r="D317" s="15" t="s">
        <v>219</v>
      </c>
    </row>
    <row r="318" spans="1:4" x14ac:dyDescent="0.25">
      <c r="A318" s="12"/>
      <c r="D318" s="1" t="s">
        <v>219</v>
      </c>
    </row>
    <row r="319" spans="1:4" x14ac:dyDescent="0.25">
      <c r="A319" s="15"/>
      <c r="D319" s="1" t="s">
        <v>219</v>
      </c>
    </row>
    <row r="320" spans="1:4" x14ac:dyDescent="0.25">
      <c r="A320" s="15"/>
      <c r="D320" s="1" t="s">
        <v>219</v>
      </c>
    </row>
    <row r="321" spans="1:4" x14ac:dyDescent="0.25">
      <c r="A321" s="29"/>
      <c r="D321" s="1" t="s">
        <v>219</v>
      </c>
    </row>
    <row r="322" spans="1:4" x14ac:dyDescent="0.25">
      <c r="A322" s="15"/>
      <c r="D322" s="1" t="s">
        <v>219</v>
      </c>
    </row>
    <row r="323" spans="1:4" x14ac:dyDescent="0.25">
      <c r="A323" s="1"/>
      <c r="D323" s="1" t="s">
        <v>219</v>
      </c>
    </row>
    <row r="324" spans="1:4" x14ac:dyDescent="0.25">
      <c r="A324" s="1"/>
      <c r="D324" s="1" t="s">
        <v>219</v>
      </c>
    </row>
    <row r="325" spans="1:4" x14ac:dyDescent="0.25">
      <c r="A325" s="1"/>
      <c r="D325" s="1" t="s">
        <v>219</v>
      </c>
    </row>
    <row r="326" spans="1:4" x14ac:dyDescent="0.25">
      <c r="A326" s="1"/>
      <c r="D326" s="1" t="s">
        <v>219</v>
      </c>
    </row>
    <row r="327" spans="1:4" x14ac:dyDescent="0.25">
      <c r="A327" s="29"/>
      <c r="D327" s="1" t="s">
        <v>219</v>
      </c>
    </row>
    <row r="328" spans="1:4" x14ac:dyDescent="0.25">
      <c r="A328" s="1"/>
      <c r="D328" s="1" t="s">
        <v>219</v>
      </c>
    </row>
    <row r="329" spans="1:4" x14ac:dyDescent="0.25">
      <c r="A329" s="15"/>
      <c r="D329" s="15" t="s">
        <v>219</v>
      </c>
    </row>
    <row r="330" spans="1:4" x14ac:dyDescent="0.25">
      <c r="A330" s="1"/>
      <c r="D330" s="1" t="s">
        <v>219</v>
      </c>
    </row>
    <row r="331" spans="1:4" x14ac:dyDescent="0.25">
      <c r="A331" s="1"/>
      <c r="D331" s="1" t="s">
        <v>219</v>
      </c>
    </row>
    <row r="332" spans="1:4" x14ac:dyDescent="0.25">
      <c r="A332" s="29"/>
      <c r="D332" s="1" t="s">
        <v>219</v>
      </c>
    </row>
    <row r="333" spans="1:4" x14ac:dyDescent="0.25">
      <c r="A333" s="12"/>
      <c r="D333" s="1" t="s">
        <v>222</v>
      </c>
    </row>
    <row r="334" spans="1:4" x14ac:dyDescent="0.25">
      <c r="A334" s="1"/>
      <c r="D334" s="1" t="s">
        <v>222</v>
      </c>
    </row>
    <row r="335" spans="1:4" x14ac:dyDescent="0.25">
      <c r="A335" s="1"/>
      <c r="D335" s="1" t="s">
        <v>222</v>
      </c>
    </row>
    <row r="336" spans="1:4" x14ac:dyDescent="0.25">
      <c r="A336" s="29"/>
      <c r="D336" s="1" t="s">
        <v>222</v>
      </c>
    </row>
    <row r="337" spans="1:4" x14ac:dyDescent="0.25">
      <c r="A337" s="1"/>
      <c r="D337" s="1" t="s">
        <v>222</v>
      </c>
    </row>
    <row r="338" spans="1:4" x14ac:dyDescent="0.25">
      <c r="A338" s="1"/>
      <c r="D338" s="1" t="s">
        <v>222</v>
      </c>
    </row>
    <row r="339" spans="1:4" x14ac:dyDescent="0.25">
      <c r="A339" s="1"/>
      <c r="D339" s="1" t="s">
        <v>222</v>
      </c>
    </row>
    <row r="340" spans="1:4" x14ac:dyDescent="0.25">
      <c r="A340" s="29"/>
      <c r="D340" s="136" t="s">
        <v>222</v>
      </c>
    </row>
    <row r="341" spans="1:4" x14ac:dyDescent="0.25">
      <c r="A341" s="1"/>
      <c r="D341" s="136" t="s">
        <v>222</v>
      </c>
    </row>
    <row r="342" spans="1:4" x14ac:dyDescent="0.25">
      <c r="A342" s="15"/>
      <c r="D342" s="136" t="s">
        <v>222</v>
      </c>
    </row>
    <row r="343" spans="1:4" x14ac:dyDescent="0.25">
      <c r="A343" s="1"/>
      <c r="D343" s="1" t="s">
        <v>219</v>
      </c>
    </row>
    <row r="344" spans="1:4" x14ac:dyDescent="0.25">
      <c r="A344" s="29"/>
      <c r="D344" s="1" t="s">
        <v>219</v>
      </c>
    </row>
    <row r="345" spans="1:4" x14ac:dyDescent="0.25">
      <c r="A345" s="12"/>
      <c r="D345" s="1" t="s">
        <v>219</v>
      </c>
    </row>
    <row r="346" spans="1:4" x14ac:dyDescent="0.25">
      <c r="A346" s="1"/>
      <c r="D346" s="1" t="s">
        <v>219</v>
      </c>
    </row>
    <row r="347" spans="1:4" x14ac:dyDescent="0.25">
      <c r="A347" s="1"/>
      <c r="D347" s="1" t="s">
        <v>219</v>
      </c>
    </row>
    <row r="348" spans="1:4" x14ac:dyDescent="0.25">
      <c r="A348" s="29"/>
      <c r="D348" s="1" t="s">
        <v>219</v>
      </c>
    </row>
    <row r="349" spans="1:4" x14ac:dyDescent="0.25">
      <c r="A349" s="1"/>
      <c r="D349" s="136" t="s">
        <v>219</v>
      </c>
    </row>
    <row r="350" spans="1:4" x14ac:dyDescent="0.25">
      <c r="A350" s="15"/>
      <c r="D350" s="1" t="s">
        <v>219</v>
      </c>
    </row>
    <row r="351" spans="1:4" x14ac:dyDescent="0.25">
      <c r="A351" s="1"/>
      <c r="D351" s="1" t="s">
        <v>219</v>
      </c>
    </row>
    <row r="352" spans="1:4" x14ac:dyDescent="0.25">
      <c r="A352" s="29"/>
      <c r="D352" s="1" t="s">
        <v>219</v>
      </c>
    </row>
    <row r="353" spans="1:4" x14ac:dyDescent="0.25">
      <c r="A353" s="1"/>
      <c r="D353" s="1" t="s">
        <v>219</v>
      </c>
    </row>
    <row r="354" spans="1:4" x14ac:dyDescent="0.25">
      <c r="A354" s="15"/>
      <c r="D354" s="1" t="s">
        <v>219</v>
      </c>
    </row>
    <row r="355" spans="1:4" x14ac:dyDescent="0.25">
      <c r="A355" s="29"/>
      <c r="D355" s="15" t="s">
        <v>219</v>
      </c>
    </row>
    <row r="356" spans="1:4" x14ac:dyDescent="0.25">
      <c r="A356" s="12"/>
      <c r="D356" s="15" t="s">
        <v>219</v>
      </c>
    </row>
    <row r="357" spans="1:4" x14ac:dyDescent="0.25">
      <c r="A357" s="15"/>
      <c r="D357" s="15" t="s">
        <v>219</v>
      </c>
    </row>
    <row r="358" spans="1:4" x14ac:dyDescent="0.25">
      <c r="A358" s="15"/>
      <c r="D358" s="1" t="s">
        <v>219</v>
      </c>
    </row>
    <row r="359" spans="1:4" x14ac:dyDescent="0.25">
      <c r="A359" s="15"/>
      <c r="D359" s="1" t="s">
        <v>219</v>
      </c>
    </row>
    <row r="360" spans="1:4" x14ac:dyDescent="0.25">
      <c r="A360" s="29"/>
      <c r="D360" s="1" t="s">
        <v>219</v>
      </c>
    </row>
    <row r="361" spans="1:4" x14ac:dyDescent="0.25">
      <c r="A361" s="1"/>
      <c r="D361" s="1" t="s">
        <v>222</v>
      </c>
    </row>
    <row r="362" spans="1:4" x14ac:dyDescent="0.25">
      <c r="A362" s="1"/>
      <c r="D362" s="1" t="s">
        <v>222</v>
      </c>
    </row>
    <row r="363" spans="1:4" x14ac:dyDescent="0.25">
      <c r="A363" s="1"/>
      <c r="D363" s="1" t="s">
        <v>219</v>
      </c>
    </row>
    <row r="364" spans="1:4" x14ac:dyDescent="0.25">
      <c r="A364" s="15"/>
      <c r="D364" s="1" t="s">
        <v>219</v>
      </c>
    </row>
    <row r="365" spans="1:4" x14ac:dyDescent="0.25">
      <c r="A365" s="1"/>
      <c r="D365" s="15" t="s">
        <v>219</v>
      </c>
    </row>
    <row r="366" spans="1:4" x14ac:dyDescent="0.25">
      <c r="A366" s="1"/>
      <c r="D366" s="15" t="s">
        <v>219</v>
      </c>
    </row>
    <row r="367" spans="1:4" x14ac:dyDescent="0.25">
      <c r="A367" s="1"/>
      <c r="D367" s="15" t="s">
        <v>219</v>
      </c>
    </row>
    <row r="368" spans="1:4" x14ac:dyDescent="0.25">
      <c r="A368" s="15"/>
      <c r="D368" s="15" t="s">
        <v>219</v>
      </c>
    </row>
    <row r="369" spans="1:4" x14ac:dyDescent="0.25">
      <c r="A369" s="29"/>
      <c r="D369" s="15" t="s">
        <v>219</v>
      </c>
    </row>
    <row r="370" spans="1:4" x14ac:dyDescent="0.25">
      <c r="A370" s="1"/>
      <c r="D370" s="1" t="s">
        <v>219</v>
      </c>
    </row>
    <row r="371" spans="1:4" x14ac:dyDescent="0.25">
      <c r="A371" s="1"/>
      <c r="D371" s="1" t="s">
        <v>219</v>
      </c>
    </row>
    <row r="372" spans="1:4" x14ac:dyDescent="0.25">
      <c r="A372" s="1"/>
      <c r="D372" s="1" t="s">
        <v>219</v>
      </c>
    </row>
    <row r="373" spans="1:4" x14ac:dyDescent="0.25">
      <c r="A373" s="1"/>
      <c r="D373" s="1" t="s">
        <v>219</v>
      </c>
    </row>
    <row r="374" spans="1:4" x14ac:dyDescent="0.25">
      <c r="A374" s="1"/>
      <c r="D374" s="1" t="s">
        <v>219</v>
      </c>
    </row>
    <row r="375" spans="1:4" x14ac:dyDescent="0.25">
      <c r="A375" s="1"/>
      <c r="D375" s="15" t="s">
        <v>219</v>
      </c>
    </row>
    <row r="376" spans="1:4" x14ac:dyDescent="0.25">
      <c r="A376" s="29"/>
      <c r="D376" s="1" t="s">
        <v>219</v>
      </c>
    </row>
    <row r="377" spans="1:4" x14ac:dyDescent="0.25">
      <c r="A377" s="1"/>
      <c r="D377" s="1" t="s">
        <v>219</v>
      </c>
    </row>
    <row r="378" spans="1:4" x14ac:dyDescent="0.25">
      <c r="A378" s="1"/>
      <c r="D378" s="1" t="s">
        <v>219</v>
      </c>
    </row>
    <row r="379" spans="1:4" x14ac:dyDescent="0.25">
      <c r="A379" s="1"/>
      <c r="D379" s="15" t="s">
        <v>219</v>
      </c>
    </row>
    <row r="380" spans="1:4" x14ac:dyDescent="0.25">
      <c r="A380" s="29"/>
      <c r="D380" s="1" t="s">
        <v>219</v>
      </c>
    </row>
    <row r="381" spans="1:4" x14ac:dyDescent="0.25">
      <c r="A381" s="1"/>
      <c r="D381" s="1" t="s">
        <v>219</v>
      </c>
    </row>
    <row r="382" spans="1:4" x14ac:dyDescent="0.25">
      <c r="A382" s="29"/>
      <c r="D382" s="1" t="s">
        <v>219</v>
      </c>
    </row>
    <row r="383" spans="1:4" x14ac:dyDescent="0.25">
      <c r="A383" s="12"/>
      <c r="D383" s="1" t="s">
        <v>219</v>
      </c>
    </row>
    <row r="384" spans="1:4" x14ac:dyDescent="0.25">
      <c r="A384" s="1"/>
      <c r="D384" s="1" t="s">
        <v>219</v>
      </c>
    </row>
    <row r="385" spans="1:4" x14ac:dyDescent="0.25">
      <c r="A385" s="29"/>
      <c r="D385" s="1" t="s">
        <v>219</v>
      </c>
    </row>
    <row r="386" spans="1:4" x14ac:dyDescent="0.25">
      <c r="A386" s="1"/>
      <c r="D386" s="1" t="s">
        <v>219</v>
      </c>
    </row>
    <row r="387" spans="1:4" x14ac:dyDescent="0.25">
      <c r="A387" s="1"/>
      <c r="D387" s="1" t="s">
        <v>219</v>
      </c>
    </row>
    <row r="388" spans="1:4" x14ac:dyDescent="0.25">
      <c r="A388" s="1"/>
      <c r="D388" s="1" t="s">
        <v>219</v>
      </c>
    </row>
    <row r="389" spans="1:4" x14ac:dyDescent="0.25">
      <c r="A389" s="1"/>
      <c r="D389" s="15" t="s">
        <v>219</v>
      </c>
    </row>
    <row r="390" spans="1:4" x14ac:dyDescent="0.25">
      <c r="A390" s="1"/>
      <c r="D390" s="1" t="s">
        <v>219</v>
      </c>
    </row>
    <row r="391" spans="1:4" x14ac:dyDescent="0.25">
      <c r="A391" s="29"/>
      <c r="D391" s="1" t="s">
        <v>219</v>
      </c>
    </row>
    <row r="392" spans="1:4" x14ac:dyDescent="0.25">
      <c r="A392" s="1"/>
      <c r="D392" s="1" t="s">
        <v>219</v>
      </c>
    </row>
    <row r="393" spans="1:4" x14ac:dyDescent="0.25">
      <c r="A393" s="1"/>
      <c r="D393" s="1" t="s">
        <v>219</v>
      </c>
    </row>
    <row r="394" spans="1:4" x14ac:dyDescent="0.25">
      <c r="A394" s="1"/>
      <c r="D394" s="1" t="s">
        <v>219</v>
      </c>
    </row>
    <row r="395" spans="1:4" x14ac:dyDescent="0.25">
      <c r="A395" s="29"/>
      <c r="D395" s="1" t="s">
        <v>219</v>
      </c>
    </row>
    <row r="396" spans="1:4" x14ac:dyDescent="0.25">
      <c r="A396" s="1"/>
      <c r="D396" s="1" t="s">
        <v>219</v>
      </c>
    </row>
    <row r="397" spans="1:4" x14ac:dyDescent="0.25">
      <c r="A397" s="1"/>
      <c r="D397" s="1" t="s">
        <v>219</v>
      </c>
    </row>
    <row r="398" spans="1:4" x14ac:dyDescent="0.25">
      <c r="A398" s="1"/>
      <c r="D398" s="1" t="s">
        <v>219</v>
      </c>
    </row>
    <row r="399" spans="1:4" x14ac:dyDescent="0.25">
      <c r="A399" s="1"/>
      <c r="D399" s="15" t="s">
        <v>219</v>
      </c>
    </row>
    <row r="400" spans="1:4" x14ac:dyDescent="0.25">
      <c r="A400" s="1"/>
      <c r="D400" s="1" t="s">
        <v>219</v>
      </c>
    </row>
    <row r="401" spans="1:4" x14ac:dyDescent="0.25">
      <c r="A401" s="29"/>
      <c r="D401" s="1" t="s">
        <v>219</v>
      </c>
    </row>
    <row r="402" spans="1:4" x14ac:dyDescent="0.25">
      <c r="A402" s="27"/>
      <c r="D402" s="15" t="s">
        <v>219</v>
      </c>
    </row>
    <row r="403" spans="1:4" x14ac:dyDescent="0.25">
      <c r="D403" s="1" t="s">
        <v>219</v>
      </c>
    </row>
    <row r="404" spans="1:4" x14ac:dyDescent="0.25">
      <c r="A404" s="12"/>
      <c r="D404" s="1" t="s">
        <v>219</v>
      </c>
    </row>
    <row r="405" spans="1:4" x14ac:dyDescent="0.25">
      <c r="D405" s="1" t="s">
        <v>219</v>
      </c>
    </row>
    <row r="406" spans="1:4" x14ac:dyDescent="0.25">
      <c r="D406" s="1" t="s">
        <v>219</v>
      </c>
    </row>
    <row r="407" spans="1:4" x14ac:dyDescent="0.25">
      <c r="D407" s="1" t="s">
        <v>219</v>
      </c>
    </row>
    <row r="408" spans="1:4" x14ac:dyDescent="0.25">
      <c r="D408" s="1" t="s">
        <v>219</v>
      </c>
    </row>
    <row r="409" spans="1:4" x14ac:dyDescent="0.25">
      <c r="D409" s="1" t="s">
        <v>219</v>
      </c>
    </row>
    <row r="410" spans="1:4" x14ac:dyDescent="0.25">
      <c r="D410" s="1" t="s">
        <v>219</v>
      </c>
    </row>
    <row r="411" spans="1:4" x14ac:dyDescent="0.25">
      <c r="D411" s="139" t="s">
        <v>219</v>
      </c>
    </row>
    <row r="412" spans="1:4" x14ac:dyDescent="0.25">
      <c r="D412" s="139" t="s">
        <v>219</v>
      </c>
    </row>
    <row r="413" spans="1:4" x14ac:dyDescent="0.25">
      <c r="D413" s="1" t="s">
        <v>219</v>
      </c>
    </row>
    <row r="414" spans="1:4" x14ac:dyDescent="0.25">
      <c r="D414" s="1" t="s">
        <v>219</v>
      </c>
    </row>
    <row r="415" spans="1:4" x14ac:dyDescent="0.25">
      <c r="D415" s="1" t="s">
        <v>219</v>
      </c>
    </row>
    <row r="416" spans="1:4" x14ac:dyDescent="0.25">
      <c r="D416" s="1" t="s">
        <v>219</v>
      </c>
    </row>
    <row r="417" spans="4:4" x14ac:dyDescent="0.25">
      <c r="D417" s="1" t="s">
        <v>219</v>
      </c>
    </row>
    <row r="418" spans="4:4" x14ac:dyDescent="0.25">
      <c r="D418" s="1" t="s">
        <v>219</v>
      </c>
    </row>
    <row r="419" spans="4:4" x14ac:dyDescent="0.25">
      <c r="D419" s="1" t="s">
        <v>219</v>
      </c>
    </row>
    <row r="420" spans="4:4" x14ac:dyDescent="0.25">
      <c r="D420" s="1" t="s">
        <v>219</v>
      </c>
    </row>
    <row r="421" spans="4:4" x14ac:dyDescent="0.25">
      <c r="D421" s="1" t="s">
        <v>219</v>
      </c>
    </row>
    <row r="422" spans="4:4" x14ac:dyDescent="0.25">
      <c r="D422" s="1" t="s">
        <v>219</v>
      </c>
    </row>
    <row r="423" spans="4:4" x14ac:dyDescent="0.25">
      <c r="D423" s="1" t="s">
        <v>219</v>
      </c>
    </row>
    <row r="424" spans="4:4" x14ac:dyDescent="0.25">
      <c r="D424" s="30" t="s">
        <v>185</v>
      </c>
    </row>
    <row r="425" spans="4:4" x14ac:dyDescent="0.25">
      <c r="D425" s="30" t="s">
        <v>185</v>
      </c>
    </row>
    <row r="426" spans="4:4" x14ac:dyDescent="0.25">
      <c r="D426" s="30" t="s">
        <v>208</v>
      </c>
    </row>
    <row r="427" spans="4:4" x14ac:dyDescent="0.25">
      <c r="D427" s="30" t="s">
        <v>208</v>
      </c>
    </row>
    <row r="428" spans="4:4" x14ac:dyDescent="0.25">
      <c r="D428" s="30" t="s">
        <v>208</v>
      </c>
    </row>
    <row r="429" spans="4:4" x14ac:dyDescent="0.25">
      <c r="D429" s="30" t="s">
        <v>111</v>
      </c>
    </row>
    <row r="430" spans="4:4" x14ac:dyDescent="0.25">
      <c r="D430" s="55" t="s">
        <v>111</v>
      </c>
    </row>
    <row r="431" spans="4:4" x14ac:dyDescent="0.25">
      <c r="D431" s="30" t="s">
        <v>111</v>
      </c>
    </row>
    <row r="432" spans="4:4" x14ac:dyDescent="0.25">
      <c r="D432" s="30" t="s">
        <v>111</v>
      </c>
    </row>
    <row r="433" spans="4:4" x14ac:dyDescent="0.25">
      <c r="D433" s="30" t="s">
        <v>111</v>
      </c>
    </row>
    <row r="434" spans="4:4" x14ac:dyDescent="0.25">
      <c r="D434" s="30" t="s">
        <v>111</v>
      </c>
    </row>
    <row r="435" spans="4:4" x14ac:dyDescent="0.25">
      <c r="D435" s="30" t="s">
        <v>111</v>
      </c>
    </row>
    <row r="436" spans="4:4" x14ac:dyDescent="0.25">
      <c r="D436" s="71" t="s">
        <v>111</v>
      </c>
    </row>
    <row r="437" spans="4:4" x14ac:dyDescent="0.25">
      <c r="D437" s="71" t="s">
        <v>111</v>
      </c>
    </row>
    <row r="438" spans="4:4" x14ac:dyDescent="0.25">
      <c r="D438" s="30" t="s">
        <v>111</v>
      </c>
    </row>
    <row r="439" spans="4:4" x14ac:dyDescent="0.25">
      <c r="D439" s="30" t="s">
        <v>111</v>
      </c>
    </row>
    <row r="440" spans="4:4" x14ac:dyDescent="0.25">
      <c r="D440" s="71" t="s">
        <v>111</v>
      </c>
    </row>
    <row r="441" spans="4:4" x14ac:dyDescent="0.25">
      <c r="D441" s="71" t="s">
        <v>111</v>
      </c>
    </row>
    <row r="442" spans="4:4" x14ac:dyDescent="0.25">
      <c r="D442" s="30" t="s">
        <v>111</v>
      </c>
    </row>
    <row r="443" spans="4:4" x14ac:dyDescent="0.25">
      <c r="D443" s="30" t="s">
        <v>111</v>
      </c>
    </row>
    <row r="444" spans="4:4" x14ac:dyDescent="0.25">
      <c r="D444" s="30" t="s">
        <v>111</v>
      </c>
    </row>
    <row r="445" spans="4:4" x14ac:dyDescent="0.25">
      <c r="D445" s="30" t="s">
        <v>111</v>
      </c>
    </row>
    <row r="446" spans="4:4" x14ac:dyDescent="0.25">
      <c r="D446" s="30" t="s">
        <v>111</v>
      </c>
    </row>
    <row r="447" spans="4:4" x14ac:dyDescent="0.25">
      <c r="D447" s="30" t="s">
        <v>111</v>
      </c>
    </row>
    <row r="448" spans="4:4" x14ac:dyDescent="0.25">
      <c r="D448" s="30" t="s">
        <v>111</v>
      </c>
    </row>
    <row r="449" spans="4:4" x14ac:dyDescent="0.25">
      <c r="D449" s="30" t="s">
        <v>111</v>
      </c>
    </row>
    <row r="450" spans="4:4" x14ac:dyDescent="0.25">
      <c r="D450" s="30" t="s">
        <v>111</v>
      </c>
    </row>
    <row r="451" spans="4:4" x14ac:dyDescent="0.25">
      <c r="D451" s="55" t="s">
        <v>111</v>
      </c>
    </row>
    <row r="452" spans="4:4" x14ac:dyDescent="0.25">
      <c r="D452" s="30" t="s">
        <v>111</v>
      </c>
    </row>
    <row r="453" spans="4:4" x14ac:dyDescent="0.25">
      <c r="D453" s="71" t="s">
        <v>111</v>
      </c>
    </row>
    <row r="454" spans="4:4" x14ac:dyDescent="0.25">
      <c r="D454" s="30" t="s">
        <v>111</v>
      </c>
    </row>
    <row r="455" spans="4:4" x14ac:dyDescent="0.25">
      <c r="D455" s="30" t="s">
        <v>111</v>
      </c>
    </row>
    <row r="456" spans="4:4" x14ac:dyDescent="0.25">
      <c r="D456" s="30" t="s">
        <v>111</v>
      </c>
    </row>
    <row r="457" spans="4:4" x14ac:dyDescent="0.25">
      <c r="D457" s="30" t="s">
        <v>111</v>
      </c>
    </row>
    <row r="458" spans="4:4" x14ac:dyDescent="0.25">
      <c r="D458" s="55" t="s">
        <v>111</v>
      </c>
    </row>
    <row r="459" spans="4:4" x14ac:dyDescent="0.25">
      <c r="D459" s="30" t="s">
        <v>111</v>
      </c>
    </row>
    <row r="460" spans="4:4" x14ac:dyDescent="0.25">
      <c r="D460" s="30" t="s">
        <v>111</v>
      </c>
    </row>
    <row r="461" spans="4:4" x14ac:dyDescent="0.25">
      <c r="D461" s="71" t="s">
        <v>111</v>
      </c>
    </row>
    <row r="462" spans="4:4" x14ac:dyDescent="0.25">
      <c r="D462" s="30" t="s">
        <v>111</v>
      </c>
    </row>
    <row r="463" spans="4:4" x14ac:dyDescent="0.25">
      <c r="D463" s="30" t="s">
        <v>111</v>
      </c>
    </row>
    <row r="464" spans="4:4" x14ac:dyDescent="0.25">
      <c r="D464" s="30" t="s">
        <v>111</v>
      </c>
    </row>
    <row r="465" spans="4:4" x14ac:dyDescent="0.25">
      <c r="D465" s="30" t="s">
        <v>111</v>
      </c>
    </row>
    <row r="466" spans="4:4" x14ac:dyDescent="0.25">
      <c r="D466" s="30" t="s">
        <v>111</v>
      </c>
    </row>
    <row r="467" spans="4:4" x14ac:dyDescent="0.25">
      <c r="D467" s="30" t="s">
        <v>111</v>
      </c>
    </row>
    <row r="468" spans="4:4" x14ac:dyDescent="0.25">
      <c r="D468" s="30" t="s">
        <v>111</v>
      </c>
    </row>
    <row r="469" spans="4:4" x14ac:dyDescent="0.25">
      <c r="D469" s="30" t="s">
        <v>111</v>
      </c>
    </row>
    <row r="470" spans="4:4" x14ac:dyDescent="0.25">
      <c r="D470" s="1" t="s">
        <v>111</v>
      </c>
    </row>
    <row r="471" spans="4:4" x14ac:dyDescent="0.25">
      <c r="D471" s="15" t="s">
        <v>111</v>
      </c>
    </row>
    <row r="472" spans="4:4" x14ac:dyDescent="0.25">
      <c r="D472" s="1" t="s">
        <v>111</v>
      </c>
    </row>
    <row r="473" spans="4:4" x14ac:dyDescent="0.25">
      <c r="D473" s="1" t="s">
        <v>111</v>
      </c>
    </row>
    <row r="474" spans="4:4" x14ac:dyDescent="0.25">
      <c r="D474" s="43" t="s">
        <v>111</v>
      </c>
    </row>
    <row r="475" spans="4:4" x14ac:dyDescent="0.25">
      <c r="D475" s="1" t="s">
        <v>111</v>
      </c>
    </row>
    <row r="476" spans="4:4" x14ac:dyDescent="0.25">
      <c r="D476" s="1" t="s">
        <v>111</v>
      </c>
    </row>
    <row r="477" spans="4:4" x14ac:dyDescent="0.25">
      <c r="D477" s="1" t="s">
        <v>111</v>
      </c>
    </row>
    <row r="478" spans="4:4" x14ac:dyDescent="0.25">
      <c r="D478" s="15" t="s">
        <v>111</v>
      </c>
    </row>
    <row r="479" spans="4:4" x14ac:dyDescent="0.25">
      <c r="D479" s="1" t="s">
        <v>111</v>
      </c>
    </row>
    <row r="480" spans="4:4" x14ac:dyDescent="0.25">
      <c r="D480" s="1" t="s">
        <v>111</v>
      </c>
    </row>
    <row r="481" spans="4:4" x14ac:dyDescent="0.25">
      <c r="D481" s="1" t="s">
        <v>227</v>
      </c>
    </row>
    <row r="482" spans="4:4" x14ac:dyDescent="0.25">
      <c r="D482" s="30" t="s">
        <v>111</v>
      </c>
    </row>
    <row r="483" spans="4:4" x14ac:dyDescent="0.25">
      <c r="D483" s="30" t="s">
        <v>111</v>
      </c>
    </row>
    <row r="484" spans="4:4" x14ac:dyDescent="0.25">
      <c r="D484" s="55" t="s">
        <v>111</v>
      </c>
    </row>
    <row r="485" spans="4:4" x14ac:dyDescent="0.25">
      <c r="D485" s="71" t="s">
        <v>111</v>
      </c>
    </row>
    <row r="486" spans="4:4" x14ac:dyDescent="0.25">
      <c r="D486" s="30" t="s">
        <v>111</v>
      </c>
    </row>
    <row r="487" spans="4:4" x14ac:dyDescent="0.25">
      <c r="D487" s="30" t="s">
        <v>111</v>
      </c>
    </row>
    <row r="488" spans="4:4" x14ac:dyDescent="0.25">
      <c r="D488" s="30" t="s">
        <v>111</v>
      </c>
    </row>
    <row r="489" spans="4:4" x14ac:dyDescent="0.25">
      <c r="D489" s="30" t="s">
        <v>111</v>
      </c>
    </row>
    <row r="490" spans="4:4" x14ac:dyDescent="0.25">
      <c r="D490" s="30" t="s">
        <v>111</v>
      </c>
    </row>
    <row r="491" spans="4:4" x14ac:dyDescent="0.25">
      <c r="D491" s="30" t="s">
        <v>111</v>
      </c>
    </row>
    <row r="492" spans="4:4" x14ac:dyDescent="0.25">
      <c r="D492" s="30" t="s">
        <v>111</v>
      </c>
    </row>
    <row r="493" spans="4:4" x14ac:dyDescent="0.25">
      <c r="D493" s="30" t="s">
        <v>111</v>
      </c>
    </row>
    <row r="494" spans="4:4" x14ac:dyDescent="0.25">
      <c r="D494" s="30" t="s">
        <v>111</v>
      </c>
    </row>
    <row r="495" spans="4:4" x14ac:dyDescent="0.25">
      <c r="D495" s="30" t="s">
        <v>111</v>
      </c>
    </row>
    <row r="496" spans="4:4" x14ac:dyDescent="0.25">
      <c r="D496" s="30" t="s">
        <v>111</v>
      </c>
    </row>
    <row r="497" spans="4:4" x14ac:dyDescent="0.25">
      <c r="D497" s="30" t="s">
        <v>111</v>
      </c>
    </row>
    <row r="498" spans="4:4" x14ac:dyDescent="0.25">
      <c r="D498" s="30" t="s">
        <v>111</v>
      </c>
    </row>
    <row r="499" spans="4:4" x14ac:dyDescent="0.25">
      <c r="D499" s="30" t="s">
        <v>111</v>
      </c>
    </row>
    <row r="500" spans="4:4" x14ac:dyDescent="0.25">
      <c r="D500" s="30" t="s">
        <v>111</v>
      </c>
    </row>
    <row r="501" spans="4:4" x14ac:dyDescent="0.25">
      <c r="D501" s="30" t="s">
        <v>111</v>
      </c>
    </row>
    <row r="502" spans="4:4" x14ac:dyDescent="0.25">
      <c r="D502" s="30" t="s">
        <v>111</v>
      </c>
    </row>
    <row r="503" spans="4:4" x14ac:dyDescent="0.25">
      <c r="D503" s="15" t="s">
        <v>111</v>
      </c>
    </row>
    <row r="504" spans="4:4" x14ac:dyDescent="0.25">
      <c r="D504" s="15" t="s">
        <v>111</v>
      </c>
    </row>
    <row r="505" spans="4:4" x14ac:dyDescent="0.25">
      <c r="D505" s="15" t="s">
        <v>111</v>
      </c>
    </row>
    <row r="506" spans="4:4" x14ac:dyDescent="0.25">
      <c r="D506" s="15" t="s">
        <v>111</v>
      </c>
    </row>
    <row r="507" spans="4:4" x14ac:dyDescent="0.25">
      <c r="D507" s="15" t="s">
        <v>111</v>
      </c>
    </row>
    <row r="508" spans="4:4" x14ac:dyDescent="0.25">
      <c r="D508" s="30" t="s">
        <v>111</v>
      </c>
    </row>
    <row r="509" spans="4:4" x14ac:dyDescent="0.25">
      <c r="D509" s="30" t="s">
        <v>111</v>
      </c>
    </row>
    <row r="510" spans="4:4" x14ac:dyDescent="0.25">
      <c r="D510" s="30" t="s">
        <v>111</v>
      </c>
    </row>
    <row r="511" spans="4:4" x14ac:dyDescent="0.25">
      <c r="D511" s="139" t="s">
        <v>227</v>
      </c>
    </row>
    <row r="512" spans="4:4" x14ac:dyDescent="0.25">
      <c r="D512" s="139" t="s">
        <v>227</v>
      </c>
    </row>
    <row r="513" spans="4:4" x14ac:dyDescent="0.25">
      <c r="D513" s="139" t="s">
        <v>227</v>
      </c>
    </row>
    <row r="514" spans="4:4" x14ac:dyDescent="0.25">
      <c r="D514" s="139" t="s">
        <v>227</v>
      </c>
    </row>
    <row r="515" spans="4:4" x14ac:dyDescent="0.25">
      <c r="D515" s="139" t="s">
        <v>227</v>
      </c>
    </row>
    <row r="516" spans="4:4" x14ac:dyDescent="0.25">
      <c r="D516" s="30" t="s">
        <v>111</v>
      </c>
    </row>
    <row r="517" spans="4:4" x14ac:dyDescent="0.25">
      <c r="D517" s="30" t="s">
        <v>111</v>
      </c>
    </row>
    <row r="518" spans="4:4" x14ac:dyDescent="0.25">
      <c r="D518" s="55" t="s">
        <v>111</v>
      </c>
    </row>
    <row r="519" spans="4:4" x14ac:dyDescent="0.25">
      <c r="D519" s="30" t="s">
        <v>111</v>
      </c>
    </row>
    <row r="520" spans="4:4" x14ac:dyDescent="0.25">
      <c r="D520" s="30" t="s">
        <v>111</v>
      </c>
    </row>
    <row r="521" spans="4:4" x14ac:dyDescent="0.25">
      <c r="D521" s="30" t="s">
        <v>111</v>
      </c>
    </row>
    <row r="522" spans="4:4" x14ac:dyDescent="0.25">
      <c r="D522" s="30" t="s">
        <v>111</v>
      </c>
    </row>
    <row r="523" spans="4:4" x14ac:dyDescent="0.25">
      <c r="D523" s="30" t="s">
        <v>111</v>
      </c>
    </row>
    <row r="524" spans="4:4" x14ac:dyDescent="0.25">
      <c r="D524" s="55" t="s">
        <v>111</v>
      </c>
    </row>
    <row r="525" spans="4:4" x14ac:dyDescent="0.25">
      <c r="D525" s="30" t="s">
        <v>111</v>
      </c>
    </row>
    <row r="526" spans="4:4" x14ac:dyDescent="0.25">
      <c r="D526" s="1" t="s">
        <v>226</v>
      </c>
    </row>
    <row r="527" spans="4:4" x14ac:dyDescent="0.25">
      <c r="D527" s="71" t="s">
        <v>186</v>
      </c>
    </row>
    <row r="528" spans="4:4" x14ac:dyDescent="0.25">
      <c r="D528" s="30" t="s">
        <v>186</v>
      </c>
    </row>
    <row r="529" spans="4:4" x14ac:dyDescent="0.25">
      <c r="D529" s="30" t="s">
        <v>186</v>
      </c>
    </row>
    <row r="530" spans="4:4" x14ac:dyDescent="0.25">
      <c r="D530" s="136" t="s">
        <v>223</v>
      </c>
    </row>
    <row r="531" spans="4:4" x14ac:dyDescent="0.25">
      <c r="D531" s="1" t="s">
        <v>228</v>
      </c>
    </row>
    <row r="532" spans="4:4" x14ac:dyDescent="0.25">
      <c r="D532" s="1" t="s">
        <v>223</v>
      </c>
    </row>
    <row r="533" spans="4:4" x14ac:dyDescent="0.25">
      <c r="D533" s="1" t="s">
        <v>192</v>
      </c>
    </row>
    <row r="534" spans="4:4" x14ac:dyDescent="0.25">
      <c r="D534" s="30" t="s">
        <v>192</v>
      </c>
    </row>
    <row r="535" spans="4:4" x14ac:dyDescent="0.25">
      <c r="D535" s="55" t="s">
        <v>192</v>
      </c>
    </row>
    <row r="536" spans="4:4" x14ac:dyDescent="0.25">
      <c r="D536" s="30" t="s">
        <v>192</v>
      </c>
    </row>
    <row r="537" spans="4:4" x14ac:dyDescent="0.25">
      <c r="D537" s="30" t="s">
        <v>192</v>
      </c>
    </row>
    <row r="538" spans="4:4" x14ac:dyDescent="0.25">
      <c r="D538" s="55" t="s">
        <v>179</v>
      </c>
    </row>
    <row r="539" spans="4:4" x14ac:dyDescent="0.25">
      <c r="D539" s="71" t="s">
        <v>151</v>
      </c>
    </row>
    <row r="540" spans="4:4" x14ac:dyDescent="0.25">
      <c r="D540" s="30" t="s">
        <v>151</v>
      </c>
    </row>
    <row r="541" spans="4:4" x14ac:dyDescent="0.25">
      <c r="D541" s="1" t="s">
        <v>160</v>
      </c>
    </row>
    <row r="542" spans="4:4" x14ac:dyDescent="0.25">
      <c r="D542" s="30" t="s">
        <v>182</v>
      </c>
    </row>
    <row r="543" spans="4:4" x14ac:dyDescent="0.25">
      <c r="D543" s="30" t="s">
        <v>182</v>
      </c>
    </row>
    <row r="544" spans="4:4" x14ac:dyDescent="0.25">
      <c r="D544" s="30" t="s">
        <v>182</v>
      </c>
    </row>
    <row r="545" spans="4:4" x14ac:dyDescent="0.25">
      <c r="D545" s="30" t="s">
        <v>114</v>
      </c>
    </row>
    <row r="546" spans="4:4" x14ac:dyDescent="0.25">
      <c r="D546" s="30" t="s">
        <v>130</v>
      </c>
    </row>
    <row r="547" spans="4:4" x14ac:dyDescent="0.25">
      <c r="D547" s="71" t="s">
        <v>130</v>
      </c>
    </row>
    <row r="548" spans="4:4" x14ac:dyDescent="0.25">
      <c r="D548" s="30" t="s">
        <v>130</v>
      </c>
    </row>
    <row r="549" spans="4:4" x14ac:dyDescent="0.25">
      <c r="D549" s="71" t="s">
        <v>140</v>
      </c>
    </row>
    <row r="550" spans="4:4" x14ac:dyDescent="0.25">
      <c r="D550" s="1" t="s">
        <v>225</v>
      </c>
    </row>
    <row r="551" spans="4:4" x14ac:dyDescent="0.25">
      <c r="D551" s="30" t="s">
        <v>197</v>
      </c>
    </row>
    <row r="552" spans="4:4" x14ac:dyDescent="0.25">
      <c r="D552" s="30" t="s">
        <v>161</v>
      </c>
    </row>
    <row r="553" spans="4:4" x14ac:dyDescent="0.25">
      <c r="D553" s="30" t="s">
        <v>161</v>
      </c>
    </row>
    <row r="554" spans="4:4" x14ac:dyDescent="0.25">
      <c r="D554" s="30" t="s">
        <v>161</v>
      </c>
    </row>
    <row r="555" spans="4:4" x14ac:dyDescent="0.25">
      <c r="D555" s="30" t="s">
        <v>161</v>
      </c>
    </row>
    <row r="556" spans="4:4" x14ac:dyDescent="0.25">
      <c r="D556" s="30" t="s">
        <v>161</v>
      </c>
    </row>
  </sheetData>
  <sortState ref="E3:G56">
    <sortCondition ref="F3:F56"/>
    <sortCondition descending="1" ref="G3:G56"/>
    <sortCondition ref="E3:E56"/>
  </sortState>
  <phoneticPr fontId="6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zoomScaleNormal="100" zoomScalePageLayoutView="200" workbookViewId="0">
      <selection activeCell="D1" sqref="D1:E12"/>
    </sheetView>
  </sheetViews>
  <sheetFormatPr defaultColWidth="8.77734375" defaultRowHeight="13.2" x14ac:dyDescent="0.25"/>
  <cols>
    <col min="1" max="1" width="21" customWidth="1"/>
    <col min="2" max="2" width="19.33203125" customWidth="1"/>
    <col min="3" max="3" width="24" customWidth="1"/>
  </cols>
  <sheetData>
    <row r="1" spans="1:8" ht="13.8" thickBot="1" x14ac:dyDescent="0.3">
      <c r="A1" s="123" t="s">
        <v>233</v>
      </c>
      <c r="B1" s="123"/>
      <c r="C1" s="123"/>
      <c r="D1" s="161" t="s">
        <v>11</v>
      </c>
      <c r="E1" s="162" t="s">
        <v>277</v>
      </c>
      <c r="H1" s="8"/>
    </row>
    <row r="2" spans="1:8" x14ac:dyDescent="0.25">
      <c r="A2" s="1" t="s">
        <v>50</v>
      </c>
      <c r="B2" s="123">
        <v>232</v>
      </c>
      <c r="C2" s="123"/>
      <c r="D2" s="151" t="s">
        <v>50</v>
      </c>
      <c r="E2" s="152">
        <v>232</v>
      </c>
      <c r="F2" s="123"/>
      <c r="G2" s="123"/>
      <c r="H2" s="122"/>
    </row>
    <row r="3" spans="1:8" x14ac:dyDescent="0.25">
      <c r="A3" s="39" t="s">
        <v>108</v>
      </c>
      <c r="B3" s="125">
        <v>14</v>
      </c>
      <c r="C3" s="123"/>
      <c r="D3" s="156" t="s">
        <v>248</v>
      </c>
      <c r="E3" s="155">
        <v>1</v>
      </c>
      <c r="F3" s="123"/>
      <c r="G3" s="123"/>
      <c r="H3" s="122"/>
    </row>
    <row r="4" spans="1:8" x14ac:dyDescent="0.25">
      <c r="A4" s="105" t="s">
        <v>154</v>
      </c>
      <c r="B4">
        <v>6</v>
      </c>
      <c r="C4" s="123"/>
      <c r="D4" s="131" t="s">
        <v>147</v>
      </c>
      <c r="E4" s="155">
        <v>1</v>
      </c>
      <c r="F4" s="123"/>
      <c r="G4" s="123"/>
      <c r="H4" s="122"/>
    </row>
    <row r="5" spans="1:8" x14ac:dyDescent="0.25">
      <c r="A5" s="145" t="s">
        <v>148</v>
      </c>
      <c r="B5">
        <v>3</v>
      </c>
      <c r="C5" s="123"/>
      <c r="D5" s="131" t="s">
        <v>176</v>
      </c>
      <c r="E5" s="132">
        <v>1</v>
      </c>
      <c r="F5" s="123"/>
      <c r="G5" s="123"/>
      <c r="H5" s="122"/>
    </row>
    <row r="6" spans="1:8" x14ac:dyDescent="0.25">
      <c r="A6" s="105" t="s">
        <v>152</v>
      </c>
      <c r="B6">
        <v>2</v>
      </c>
      <c r="C6" s="123"/>
      <c r="D6" s="153" t="s">
        <v>108</v>
      </c>
      <c r="E6" s="154">
        <v>14</v>
      </c>
      <c r="F6" s="123"/>
      <c r="G6" s="123"/>
      <c r="H6" s="122"/>
    </row>
    <row r="7" spans="1:8" x14ac:dyDescent="0.25">
      <c r="A7" s="39" t="s">
        <v>136</v>
      </c>
      <c r="B7">
        <v>2</v>
      </c>
      <c r="C7" s="123"/>
      <c r="D7" s="133" t="s">
        <v>148</v>
      </c>
      <c r="E7" s="155">
        <v>3</v>
      </c>
      <c r="F7" s="123"/>
      <c r="G7" s="123"/>
      <c r="H7" s="122"/>
    </row>
    <row r="8" spans="1:8" x14ac:dyDescent="0.25">
      <c r="A8" s="105" t="s">
        <v>147</v>
      </c>
      <c r="B8" s="123">
        <v>1</v>
      </c>
      <c r="C8" s="123"/>
      <c r="D8" s="131" t="s">
        <v>154</v>
      </c>
      <c r="E8" s="155">
        <v>6</v>
      </c>
      <c r="F8" s="123"/>
      <c r="G8" s="123"/>
      <c r="H8" s="122"/>
    </row>
    <row r="9" spans="1:8" x14ac:dyDescent="0.25">
      <c r="A9" s="148" t="s">
        <v>248</v>
      </c>
      <c r="B9" s="123">
        <v>1</v>
      </c>
      <c r="C9" s="123"/>
      <c r="D9" s="170" t="s">
        <v>205</v>
      </c>
      <c r="E9" s="155">
        <v>1</v>
      </c>
      <c r="F9" s="123"/>
      <c r="G9" s="123"/>
      <c r="H9" s="123"/>
    </row>
    <row r="10" spans="1:8" x14ac:dyDescent="0.25">
      <c r="A10" s="105" t="s">
        <v>176</v>
      </c>
      <c r="B10" s="122">
        <v>1</v>
      </c>
      <c r="C10" s="123"/>
      <c r="D10" s="131" t="s">
        <v>152</v>
      </c>
      <c r="E10" s="155">
        <v>2</v>
      </c>
      <c r="F10" s="123"/>
      <c r="G10" s="123"/>
      <c r="H10" s="122"/>
    </row>
    <row r="11" spans="1:8" x14ac:dyDescent="0.25">
      <c r="A11" s="128" t="s">
        <v>205</v>
      </c>
      <c r="B11">
        <v>1</v>
      </c>
      <c r="C11" s="123"/>
      <c r="D11" s="171" t="s">
        <v>136</v>
      </c>
      <c r="E11" s="172">
        <v>2</v>
      </c>
      <c r="F11" s="123"/>
      <c r="G11" s="123"/>
      <c r="H11" s="122"/>
    </row>
    <row r="12" spans="1:8" x14ac:dyDescent="0.25">
      <c r="A12" s="39" t="s">
        <v>108</v>
      </c>
      <c r="B12" s="123"/>
      <c r="C12" s="123"/>
      <c r="D12" s="15" t="s">
        <v>290</v>
      </c>
      <c r="E12" s="1">
        <f>SUM(E2:E11)</f>
        <v>263</v>
      </c>
      <c r="F12" s="122"/>
    </row>
    <row r="13" spans="1:8" x14ac:dyDescent="0.25">
      <c r="A13" s="1" t="s">
        <v>108</v>
      </c>
      <c r="B13" s="123"/>
      <c r="C13" s="123"/>
      <c r="D13" s="122"/>
      <c r="E13" s="122"/>
      <c r="F13" s="123"/>
      <c r="G13" s="123"/>
      <c r="H13" s="122"/>
    </row>
    <row r="14" spans="1:8" x14ac:dyDescent="0.25">
      <c r="A14" s="30" t="s">
        <v>108</v>
      </c>
      <c r="B14" s="123"/>
      <c r="C14" s="123"/>
      <c r="D14" s="122"/>
      <c r="E14" s="122"/>
      <c r="F14" s="123"/>
      <c r="G14" s="123"/>
      <c r="H14" s="122"/>
    </row>
    <row r="15" spans="1:8" x14ac:dyDescent="0.25">
      <c r="A15" s="30" t="s">
        <v>108</v>
      </c>
      <c r="B15" s="123"/>
      <c r="C15" s="123"/>
      <c r="D15" s="122"/>
      <c r="E15" s="123"/>
      <c r="F15" s="123"/>
      <c r="G15" s="123"/>
      <c r="H15" s="122"/>
    </row>
    <row r="16" spans="1:8" x14ac:dyDescent="0.25">
      <c r="A16" s="1" t="s">
        <v>108</v>
      </c>
      <c r="B16" s="123"/>
      <c r="C16" s="122"/>
      <c r="D16" s="122"/>
      <c r="E16" s="123"/>
      <c r="F16" s="123"/>
      <c r="G16" s="122"/>
    </row>
    <row r="17" spans="1:7" x14ac:dyDescent="0.25">
      <c r="A17" s="1" t="s">
        <v>108</v>
      </c>
      <c r="B17" s="123"/>
      <c r="C17" s="122"/>
      <c r="D17" s="122"/>
      <c r="E17" s="123"/>
      <c r="F17" s="123"/>
      <c r="G17" s="122"/>
    </row>
    <row r="18" spans="1:7" x14ac:dyDescent="0.25">
      <c r="A18" s="1" t="s">
        <v>108</v>
      </c>
      <c r="B18" s="125"/>
      <c r="C18" s="122"/>
      <c r="D18" s="124"/>
      <c r="E18" s="123"/>
      <c r="F18" s="123"/>
      <c r="G18" s="122"/>
    </row>
    <row r="19" spans="1:7" x14ac:dyDescent="0.25">
      <c r="A19" s="107" t="s">
        <v>108</v>
      </c>
      <c r="B19" s="126"/>
      <c r="D19" s="123"/>
      <c r="E19" s="123"/>
      <c r="F19" s="123"/>
      <c r="G19" s="124"/>
    </row>
    <row r="20" spans="1:7" x14ac:dyDescent="0.25">
      <c r="A20" s="30" t="s">
        <v>108</v>
      </c>
      <c r="B20" s="126"/>
      <c r="C20" s="123"/>
      <c r="D20" s="123"/>
      <c r="E20" s="123"/>
      <c r="F20" s="123"/>
      <c r="G20" s="123"/>
    </row>
    <row r="21" spans="1:7" x14ac:dyDescent="0.25">
      <c r="A21" s="30" t="s">
        <v>108</v>
      </c>
      <c r="B21" s="123"/>
      <c r="C21" s="123"/>
      <c r="F21" s="123"/>
      <c r="G21" s="123"/>
    </row>
    <row r="22" spans="1:7" x14ac:dyDescent="0.25">
      <c r="A22" s="71" t="s">
        <v>108</v>
      </c>
      <c r="B22" s="123"/>
    </row>
    <row r="23" spans="1:7" x14ac:dyDescent="0.25">
      <c r="A23" s="139" t="s">
        <v>108</v>
      </c>
      <c r="B23" s="123"/>
    </row>
    <row r="24" spans="1:7" x14ac:dyDescent="0.25">
      <c r="A24" s="30" t="s">
        <v>108</v>
      </c>
      <c r="B24" s="123"/>
    </row>
    <row r="25" spans="1:7" x14ac:dyDescent="0.25">
      <c r="A25" s="146" t="s">
        <v>50</v>
      </c>
      <c r="B25" s="123"/>
    </row>
    <row r="26" spans="1:7" x14ac:dyDescent="0.25">
      <c r="A26" s="1" t="s">
        <v>50</v>
      </c>
      <c r="B26" s="123"/>
      <c r="C26" s="123"/>
    </row>
    <row r="27" spans="1:7" x14ac:dyDescent="0.25">
      <c r="A27" s="1" t="s">
        <v>50</v>
      </c>
      <c r="B27" s="123"/>
      <c r="C27" s="123"/>
    </row>
    <row r="28" spans="1:7" x14ac:dyDescent="0.25">
      <c r="A28" s="1" t="s">
        <v>50</v>
      </c>
      <c r="B28" s="123"/>
    </row>
    <row r="29" spans="1:7" x14ac:dyDescent="0.25">
      <c r="A29" s="1" t="s">
        <v>50</v>
      </c>
      <c r="B29" s="123"/>
    </row>
    <row r="30" spans="1:7" x14ac:dyDescent="0.25">
      <c r="A30" s="1" t="s">
        <v>50</v>
      </c>
      <c r="B30" s="123"/>
    </row>
    <row r="31" spans="1:7" x14ac:dyDescent="0.25">
      <c r="A31" s="1" t="s">
        <v>50</v>
      </c>
      <c r="B31" s="125"/>
    </row>
    <row r="32" spans="1:7" x14ac:dyDescent="0.25">
      <c r="A32" s="1" t="s">
        <v>50</v>
      </c>
      <c r="B32" s="125"/>
    </row>
    <row r="33" spans="1:3" x14ac:dyDescent="0.25">
      <c r="A33" s="1" t="s">
        <v>50</v>
      </c>
      <c r="B33" s="123"/>
    </row>
    <row r="34" spans="1:3" x14ac:dyDescent="0.25">
      <c r="A34" s="1" t="s">
        <v>50</v>
      </c>
      <c r="B34" s="123"/>
    </row>
    <row r="35" spans="1:3" x14ac:dyDescent="0.25">
      <c r="A35" s="1" t="s">
        <v>50</v>
      </c>
      <c r="B35" s="123"/>
    </row>
    <row r="36" spans="1:3" x14ac:dyDescent="0.25">
      <c r="A36" s="30" t="s">
        <v>50</v>
      </c>
      <c r="B36" s="123"/>
      <c r="C36" s="123"/>
    </row>
    <row r="37" spans="1:3" x14ac:dyDescent="0.25">
      <c r="A37" s="55" t="s">
        <v>50</v>
      </c>
      <c r="B37" s="123"/>
      <c r="C37" s="123"/>
    </row>
    <row r="38" spans="1:3" x14ac:dyDescent="0.25">
      <c r="A38" s="55" t="s">
        <v>50</v>
      </c>
      <c r="B38" s="123"/>
      <c r="C38" s="123"/>
    </row>
    <row r="39" spans="1:3" x14ac:dyDescent="0.25">
      <c r="A39" s="30" t="s">
        <v>50</v>
      </c>
      <c r="B39" s="123"/>
    </row>
    <row r="40" spans="1:3" x14ac:dyDescent="0.25">
      <c r="A40" s="30" t="s">
        <v>50</v>
      </c>
      <c r="B40" s="123"/>
    </row>
    <row r="41" spans="1:3" x14ac:dyDescent="0.25">
      <c r="A41" s="1" t="s">
        <v>50</v>
      </c>
      <c r="B41" s="125"/>
    </row>
    <row r="42" spans="1:3" x14ac:dyDescent="0.25">
      <c r="A42" s="1" t="s">
        <v>50</v>
      </c>
      <c r="B42" s="125"/>
    </row>
    <row r="43" spans="1:3" x14ac:dyDescent="0.25">
      <c r="A43" s="1" t="s">
        <v>50</v>
      </c>
      <c r="B43" s="125"/>
    </row>
    <row r="44" spans="1:3" x14ac:dyDescent="0.25">
      <c r="A44" s="30" t="s">
        <v>50</v>
      </c>
      <c r="B44" s="123"/>
    </row>
    <row r="45" spans="1:3" x14ac:dyDescent="0.25">
      <c r="A45" s="30" t="s">
        <v>50</v>
      </c>
      <c r="B45" s="123"/>
    </row>
    <row r="46" spans="1:3" x14ac:dyDescent="0.25">
      <c r="A46" s="55" t="s">
        <v>50</v>
      </c>
      <c r="B46" s="123"/>
    </row>
    <row r="47" spans="1:3" x14ac:dyDescent="0.25">
      <c r="A47" s="30" t="s">
        <v>50</v>
      </c>
      <c r="B47" s="123"/>
    </row>
    <row r="48" spans="1:3" x14ac:dyDescent="0.25">
      <c r="A48" s="43" t="s">
        <v>50</v>
      </c>
      <c r="B48" s="123"/>
    </row>
    <row r="49" spans="1:3" x14ac:dyDescent="0.25">
      <c r="A49" s="1" t="s">
        <v>50</v>
      </c>
      <c r="B49" s="123"/>
    </row>
    <row r="50" spans="1:3" x14ac:dyDescent="0.25">
      <c r="A50" s="30" t="s">
        <v>50</v>
      </c>
      <c r="B50" s="123"/>
    </row>
    <row r="51" spans="1:3" x14ac:dyDescent="0.25">
      <c r="A51" s="30" t="s">
        <v>50</v>
      </c>
      <c r="B51" s="123"/>
    </row>
    <row r="52" spans="1:3" x14ac:dyDescent="0.25">
      <c r="A52" s="30" t="s">
        <v>50</v>
      </c>
      <c r="B52" s="123"/>
      <c r="C52" s="123"/>
    </row>
    <row r="53" spans="1:3" x14ac:dyDescent="0.25">
      <c r="A53" s="71" t="s">
        <v>50</v>
      </c>
      <c r="B53" s="123"/>
      <c r="C53" s="123"/>
    </row>
    <row r="54" spans="1:3" x14ac:dyDescent="0.25">
      <c r="A54" s="30" t="s">
        <v>50</v>
      </c>
      <c r="B54" s="123"/>
      <c r="C54" s="123"/>
    </row>
    <row r="55" spans="1:3" x14ac:dyDescent="0.25">
      <c r="A55" s="30" t="s">
        <v>50</v>
      </c>
      <c r="B55" s="123"/>
    </row>
    <row r="56" spans="1:3" x14ac:dyDescent="0.25">
      <c r="A56" s="30" t="s">
        <v>50</v>
      </c>
      <c r="B56" s="123"/>
    </row>
    <row r="57" spans="1:3" x14ac:dyDescent="0.25">
      <c r="A57" s="30" t="s">
        <v>50</v>
      </c>
      <c r="B57" s="125"/>
    </row>
    <row r="58" spans="1:3" x14ac:dyDescent="0.25">
      <c r="A58" s="71" t="s">
        <v>50</v>
      </c>
      <c r="B58" s="125"/>
    </row>
    <row r="59" spans="1:3" x14ac:dyDescent="0.25">
      <c r="A59" s="1" t="s">
        <v>50</v>
      </c>
      <c r="B59" s="125"/>
    </row>
    <row r="60" spans="1:3" x14ac:dyDescent="0.25">
      <c r="A60" s="1" t="s">
        <v>50</v>
      </c>
      <c r="B60" s="123"/>
    </row>
    <row r="61" spans="1:3" x14ac:dyDescent="0.25">
      <c r="A61" s="1" t="s">
        <v>50</v>
      </c>
      <c r="B61" s="123"/>
    </row>
    <row r="62" spans="1:3" x14ac:dyDescent="0.25">
      <c r="A62" s="30" t="s">
        <v>50</v>
      </c>
      <c r="B62" s="123"/>
    </row>
    <row r="63" spans="1:3" x14ac:dyDescent="0.25">
      <c r="A63" s="30" t="s">
        <v>50</v>
      </c>
      <c r="B63" s="123"/>
    </row>
    <row r="64" spans="1:3" x14ac:dyDescent="0.25">
      <c r="A64" s="30" t="s">
        <v>50</v>
      </c>
      <c r="B64" s="123"/>
    </row>
    <row r="65" spans="1:3" x14ac:dyDescent="0.25">
      <c r="A65" s="71" t="s">
        <v>50</v>
      </c>
      <c r="B65" s="123"/>
    </row>
    <row r="66" spans="1:3" x14ac:dyDescent="0.25">
      <c r="A66" s="71" t="s">
        <v>50</v>
      </c>
      <c r="B66" s="123"/>
    </row>
    <row r="67" spans="1:3" x14ac:dyDescent="0.25">
      <c r="A67" s="71" t="s">
        <v>50</v>
      </c>
      <c r="B67" s="123"/>
    </row>
    <row r="68" spans="1:3" x14ac:dyDescent="0.25">
      <c r="A68" s="71" t="s">
        <v>50</v>
      </c>
      <c r="B68" s="123"/>
      <c r="C68" s="123"/>
    </row>
    <row r="69" spans="1:3" x14ac:dyDescent="0.25">
      <c r="A69" s="71" t="s">
        <v>50</v>
      </c>
      <c r="B69" s="123"/>
      <c r="C69" s="123"/>
    </row>
    <row r="70" spans="1:3" x14ac:dyDescent="0.25">
      <c r="A70" s="30" t="s">
        <v>50</v>
      </c>
      <c r="B70" s="123"/>
      <c r="C70" s="123"/>
    </row>
    <row r="71" spans="1:3" x14ac:dyDescent="0.25">
      <c r="A71" s="30" t="s">
        <v>50</v>
      </c>
      <c r="B71" s="123"/>
      <c r="C71" s="123"/>
    </row>
    <row r="72" spans="1:3" x14ac:dyDescent="0.25">
      <c r="A72" s="30" t="s">
        <v>50</v>
      </c>
      <c r="B72" s="123"/>
      <c r="C72" s="123"/>
    </row>
    <row r="73" spans="1:3" x14ac:dyDescent="0.25">
      <c r="A73" s="30" t="s">
        <v>50</v>
      </c>
      <c r="B73" s="125"/>
      <c r="C73" s="123"/>
    </row>
    <row r="74" spans="1:3" x14ac:dyDescent="0.25">
      <c r="A74" s="30" t="s">
        <v>50</v>
      </c>
      <c r="B74" s="125"/>
      <c r="C74" s="123"/>
    </row>
    <row r="75" spans="1:3" x14ac:dyDescent="0.25">
      <c r="A75" s="30" t="s">
        <v>50</v>
      </c>
      <c r="B75" s="125"/>
      <c r="C75" s="123"/>
    </row>
    <row r="76" spans="1:3" x14ac:dyDescent="0.25">
      <c r="A76" s="71" t="s">
        <v>50</v>
      </c>
      <c r="B76" s="125"/>
      <c r="C76" s="123"/>
    </row>
    <row r="77" spans="1:3" x14ac:dyDescent="0.25">
      <c r="A77" s="71" t="s">
        <v>50</v>
      </c>
      <c r="B77" s="125"/>
      <c r="C77" s="123"/>
    </row>
    <row r="78" spans="1:3" x14ac:dyDescent="0.25">
      <c r="A78" s="71" t="s">
        <v>50</v>
      </c>
      <c r="B78" s="125"/>
      <c r="C78" s="123"/>
    </row>
    <row r="79" spans="1:3" x14ac:dyDescent="0.25">
      <c r="A79" s="71" t="s">
        <v>50</v>
      </c>
      <c r="B79" s="125"/>
      <c r="C79" s="123"/>
    </row>
    <row r="80" spans="1:3" x14ac:dyDescent="0.25">
      <c r="A80" s="30" t="s">
        <v>50</v>
      </c>
      <c r="B80" s="125"/>
      <c r="C80" s="123"/>
    </row>
    <row r="81" spans="1:3" x14ac:dyDescent="0.25">
      <c r="A81" s="30" t="s">
        <v>50</v>
      </c>
      <c r="B81" s="125"/>
      <c r="C81" s="123"/>
    </row>
    <row r="82" spans="1:3" x14ac:dyDescent="0.25">
      <c r="A82" s="30" t="s">
        <v>50</v>
      </c>
      <c r="B82" s="125"/>
    </row>
    <row r="83" spans="1:3" x14ac:dyDescent="0.25">
      <c r="A83" s="30" t="s">
        <v>50</v>
      </c>
      <c r="B83" s="125"/>
    </row>
    <row r="84" spans="1:3" x14ac:dyDescent="0.25">
      <c r="A84" s="30" t="s">
        <v>50</v>
      </c>
      <c r="B84" s="125"/>
    </row>
    <row r="85" spans="1:3" x14ac:dyDescent="0.25">
      <c r="A85" s="30" t="s">
        <v>50</v>
      </c>
      <c r="B85" s="125"/>
    </row>
    <row r="86" spans="1:3" x14ac:dyDescent="0.25">
      <c r="A86" s="71" t="s">
        <v>50</v>
      </c>
      <c r="B86" s="125"/>
    </row>
    <row r="87" spans="1:3" x14ac:dyDescent="0.25">
      <c r="A87" s="30" t="s">
        <v>50</v>
      </c>
      <c r="B87" s="123"/>
    </row>
    <row r="88" spans="1:3" x14ac:dyDescent="0.25">
      <c r="A88" s="30" t="s">
        <v>50</v>
      </c>
      <c r="B88" s="123"/>
    </row>
    <row r="89" spans="1:3" x14ac:dyDescent="0.25">
      <c r="A89" s="30" t="s">
        <v>50</v>
      </c>
      <c r="B89" s="123"/>
    </row>
    <row r="90" spans="1:3" x14ac:dyDescent="0.25">
      <c r="A90" s="30" t="s">
        <v>50</v>
      </c>
      <c r="B90" s="123"/>
    </row>
    <row r="91" spans="1:3" x14ac:dyDescent="0.25">
      <c r="A91" s="30" t="s">
        <v>50</v>
      </c>
      <c r="B91" s="123"/>
    </row>
    <row r="92" spans="1:3" x14ac:dyDescent="0.25">
      <c r="A92" s="30" t="s">
        <v>50</v>
      </c>
      <c r="B92" s="123"/>
    </row>
    <row r="93" spans="1:3" x14ac:dyDescent="0.25">
      <c r="A93" s="30" t="s">
        <v>50</v>
      </c>
      <c r="B93" s="123"/>
    </row>
    <row r="94" spans="1:3" x14ac:dyDescent="0.25">
      <c r="A94" s="71" t="s">
        <v>50</v>
      </c>
      <c r="B94" s="123"/>
    </row>
    <row r="95" spans="1:3" x14ac:dyDescent="0.25">
      <c r="A95" s="95" t="s">
        <v>50</v>
      </c>
      <c r="B95" s="123"/>
    </row>
    <row r="96" spans="1:3" x14ac:dyDescent="0.25">
      <c r="A96" s="71" t="s">
        <v>50</v>
      </c>
      <c r="B96" s="123"/>
    </row>
    <row r="97" spans="1:3" x14ac:dyDescent="0.25">
      <c r="A97" s="71" t="s">
        <v>50</v>
      </c>
      <c r="B97" s="123"/>
    </row>
    <row r="98" spans="1:3" x14ac:dyDescent="0.25">
      <c r="A98" s="71" t="s">
        <v>50</v>
      </c>
      <c r="B98" s="123"/>
    </row>
    <row r="99" spans="1:3" x14ac:dyDescent="0.25">
      <c r="A99" s="71" t="s">
        <v>50</v>
      </c>
      <c r="B99" s="123"/>
      <c r="C99" s="123"/>
    </row>
    <row r="100" spans="1:3" x14ac:dyDescent="0.25">
      <c r="A100" s="71" t="s">
        <v>50</v>
      </c>
      <c r="B100" s="123"/>
      <c r="C100" s="123"/>
    </row>
    <row r="101" spans="1:3" x14ac:dyDescent="0.25">
      <c r="A101" s="55" t="s">
        <v>50</v>
      </c>
      <c r="B101" s="123"/>
      <c r="C101" s="123"/>
    </row>
    <row r="102" spans="1:3" x14ac:dyDescent="0.25">
      <c r="A102" s="30" t="s">
        <v>50</v>
      </c>
      <c r="B102" s="123"/>
      <c r="C102" s="123"/>
    </row>
    <row r="103" spans="1:3" x14ac:dyDescent="0.25">
      <c r="A103" s="30" t="s">
        <v>50</v>
      </c>
      <c r="B103" s="123"/>
      <c r="C103" s="123"/>
    </row>
    <row r="104" spans="1:3" x14ac:dyDescent="0.25">
      <c r="A104" s="30" t="s">
        <v>50</v>
      </c>
      <c r="B104" s="125"/>
      <c r="C104" s="123"/>
    </row>
    <row r="105" spans="1:3" x14ac:dyDescent="0.25">
      <c r="A105" s="30" t="s">
        <v>50</v>
      </c>
      <c r="B105" s="125"/>
      <c r="C105" s="123"/>
    </row>
    <row r="106" spans="1:3" x14ac:dyDescent="0.25">
      <c r="A106" s="71" t="s">
        <v>50</v>
      </c>
      <c r="B106" s="125"/>
      <c r="C106" s="123"/>
    </row>
    <row r="107" spans="1:3" x14ac:dyDescent="0.25">
      <c r="A107" s="30" t="s">
        <v>50</v>
      </c>
      <c r="B107" s="125"/>
      <c r="C107" s="123"/>
    </row>
    <row r="108" spans="1:3" x14ac:dyDescent="0.25">
      <c r="A108" s="30" t="s">
        <v>50</v>
      </c>
      <c r="B108" s="125"/>
      <c r="C108" s="123"/>
    </row>
    <row r="109" spans="1:3" x14ac:dyDescent="0.25">
      <c r="A109" s="107" t="s">
        <v>50</v>
      </c>
      <c r="B109" s="125"/>
      <c r="C109" s="123"/>
    </row>
    <row r="110" spans="1:3" x14ac:dyDescent="0.25">
      <c r="A110" s="107" t="s">
        <v>50</v>
      </c>
      <c r="B110" s="125"/>
      <c r="C110" s="123"/>
    </row>
    <row r="111" spans="1:3" x14ac:dyDescent="0.25">
      <c r="A111" s="147" t="s">
        <v>50</v>
      </c>
      <c r="B111" s="125"/>
      <c r="C111" s="123"/>
    </row>
    <row r="112" spans="1:3" x14ac:dyDescent="0.25">
      <c r="A112" s="107" t="s">
        <v>50</v>
      </c>
      <c r="B112" s="125"/>
    </row>
    <row r="113" spans="1:2" x14ac:dyDescent="0.25">
      <c r="A113" s="107" t="s">
        <v>50</v>
      </c>
      <c r="B113" s="125"/>
    </row>
    <row r="114" spans="1:2" x14ac:dyDescent="0.25">
      <c r="A114" s="107" t="s">
        <v>50</v>
      </c>
      <c r="B114" s="125"/>
    </row>
    <row r="115" spans="1:2" x14ac:dyDescent="0.25">
      <c r="A115" s="30" t="s">
        <v>50</v>
      </c>
      <c r="B115" s="125"/>
    </row>
    <row r="116" spans="1:2" x14ac:dyDescent="0.25">
      <c r="A116" s="30" t="s">
        <v>50</v>
      </c>
      <c r="B116" s="125"/>
    </row>
    <row r="117" spans="1:2" x14ac:dyDescent="0.25">
      <c r="A117" s="30" t="s">
        <v>50</v>
      </c>
      <c r="B117" s="123"/>
    </row>
    <row r="118" spans="1:2" x14ac:dyDescent="0.25">
      <c r="A118" s="30" t="s">
        <v>50</v>
      </c>
      <c r="B118" s="123"/>
    </row>
    <row r="119" spans="1:2" x14ac:dyDescent="0.25">
      <c r="A119" s="55" t="s">
        <v>50</v>
      </c>
      <c r="B119" s="123"/>
    </row>
    <row r="120" spans="1:2" x14ac:dyDescent="0.25">
      <c r="A120" s="30" t="s">
        <v>50</v>
      </c>
      <c r="B120" s="123"/>
    </row>
    <row r="121" spans="1:2" x14ac:dyDescent="0.25">
      <c r="A121" s="30" t="s">
        <v>50</v>
      </c>
      <c r="B121" s="123"/>
    </row>
    <row r="122" spans="1:2" x14ac:dyDescent="0.25">
      <c r="A122" s="30" t="s">
        <v>50</v>
      </c>
      <c r="B122" s="123"/>
    </row>
    <row r="123" spans="1:2" x14ac:dyDescent="0.25">
      <c r="A123" s="30" t="s">
        <v>50</v>
      </c>
      <c r="B123" s="123"/>
    </row>
    <row r="124" spans="1:2" x14ac:dyDescent="0.25">
      <c r="A124" s="30" t="s">
        <v>50</v>
      </c>
      <c r="B124" s="123"/>
    </row>
    <row r="125" spans="1:2" x14ac:dyDescent="0.25">
      <c r="A125" s="30" t="s">
        <v>50</v>
      </c>
      <c r="B125" s="123"/>
    </row>
    <row r="126" spans="1:2" x14ac:dyDescent="0.25">
      <c r="A126" s="30" t="s">
        <v>50</v>
      </c>
      <c r="B126" s="123"/>
    </row>
    <row r="127" spans="1:2" x14ac:dyDescent="0.25">
      <c r="A127" s="30" t="s">
        <v>50</v>
      </c>
      <c r="B127" s="123"/>
    </row>
    <row r="128" spans="1:2" x14ac:dyDescent="0.25">
      <c r="A128" s="30" t="s">
        <v>50</v>
      </c>
      <c r="B128" s="123"/>
    </row>
    <row r="129" spans="1:3" x14ac:dyDescent="0.25">
      <c r="A129" s="30" t="s">
        <v>50</v>
      </c>
      <c r="B129" s="123"/>
    </row>
    <row r="130" spans="1:3" x14ac:dyDescent="0.25">
      <c r="A130" s="30" t="s">
        <v>50</v>
      </c>
      <c r="B130" s="123"/>
    </row>
    <row r="131" spans="1:3" x14ac:dyDescent="0.25">
      <c r="A131" s="30" t="s">
        <v>50</v>
      </c>
      <c r="B131" s="123"/>
    </row>
    <row r="132" spans="1:3" x14ac:dyDescent="0.25">
      <c r="A132" s="71" t="s">
        <v>50</v>
      </c>
    </row>
    <row r="133" spans="1:3" x14ac:dyDescent="0.25">
      <c r="A133" s="30" t="s">
        <v>50</v>
      </c>
    </row>
    <row r="134" spans="1:3" x14ac:dyDescent="0.25">
      <c r="A134" s="30" t="s">
        <v>50</v>
      </c>
    </row>
    <row r="135" spans="1:3" x14ac:dyDescent="0.25">
      <c r="A135" s="30" t="s">
        <v>50</v>
      </c>
    </row>
    <row r="136" spans="1:3" x14ac:dyDescent="0.25">
      <c r="A136" s="55" t="s">
        <v>50</v>
      </c>
    </row>
    <row r="137" spans="1:3" x14ac:dyDescent="0.25">
      <c r="A137" s="1" t="s">
        <v>50</v>
      </c>
    </row>
    <row r="138" spans="1:3" x14ac:dyDescent="0.25">
      <c r="A138" s="71" t="s">
        <v>50</v>
      </c>
    </row>
    <row r="139" spans="1:3" x14ac:dyDescent="0.25">
      <c r="A139" s="30" t="s">
        <v>50</v>
      </c>
      <c r="B139" s="123"/>
      <c r="C139" s="123"/>
    </row>
    <row r="140" spans="1:3" x14ac:dyDescent="0.25">
      <c r="A140" s="30" t="s">
        <v>50</v>
      </c>
      <c r="B140" s="123"/>
      <c r="C140" s="123"/>
    </row>
    <row r="141" spans="1:3" x14ac:dyDescent="0.25">
      <c r="A141" s="30" t="s">
        <v>50</v>
      </c>
      <c r="B141" s="123"/>
    </row>
    <row r="142" spans="1:3" x14ac:dyDescent="0.25">
      <c r="A142" s="30" t="s">
        <v>50</v>
      </c>
      <c r="B142" s="123"/>
    </row>
    <row r="143" spans="1:3" x14ac:dyDescent="0.25">
      <c r="A143" s="30" t="s">
        <v>50</v>
      </c>
      <c r="B143" s="123"/>
    </row>
    <row r="144" spans="1:3" x14ac:dyDescent="0.25">
      <c r="A144" s="30" t="s">
        <v>50</v>
      </c>
      <c r="B144" s="125"/>
    </row>
    <row r="145" spans="1:2" x14ac:dyDescent="0.25">
      <c r="A145" s="1" t="s">
        <v>50</v>
      </c>
      <c r="B145" s="125"/>
    </row>
    <row r="146" spans="1:2" x14ac:dyDescent="0.25">
      <c r="A146" s="30" t="s">
        <v>50</v>
      </c>
      <c r="B146" s="123"/>
    </row>
    <row r="147" spans="1:2" x14ac:dyDescent="0.25">
      <c r="A147" s="71" t="s">
        <v>50</v>
      </c>
      <c r="B147" s="123"/>
    </row>
    <row r="148" spans="1:2" x14ac:dyDescent="0.25">
      <c r="A148" s="1" t="s">
        <v>50</v>
      </c>
      <c r="B148" s="123"/>
    </row>
    <row r="149" spans="1:2" x14ac:dyDescent="0.25">
      <c r="A149" s="1" t="s">
        <v>50</v>
      </c>
      <c r="B149" s="123"/>
    </row>
    <row r="150" spans="1:2" x14ac:dyDescent="0.25">
      <c r="A150" s="1" t="s">
        <v>50</v>
      </c>
      <c r="B150" s="123"/>
    </row>
    <row r="151" spans="1:2" x14ac:dyDescent="0.25">
      <c r="A151" s="15" t="s">
        <v>50</v>
      </c>
      <c r="B151" s="123"/>
    </row>
    <row r="152" spans="1:2" x14ac:dyDescent="0.25">
      <c r="A152" s="1" t="s">
        <v>50</v>
      </c>
      <c r="B152" s="123"/>
    </row>
    <row r="153" spans="1:2" x14ac:dyDescent="0.25">
      <c r="A153" s="1" t="s">
        <v>50</v>
      </c>
      <c r="B153" s="123"/>
    </row>
    <row r="154" spans="1:2" x14ac:dyDescent="0.25">
      <c r="A154" s="43" t="s">
        <v>50</v>
      </c>
      <c r="B154" s="123"/>
    </row>
    <row r="155" spans="1:2" x14ac:dyDescent="0.25">
      <c r="A155" s="1" t="s">
        <v>50</v>
      </c>
      <c r="B155" s="123"/>
    </row>
    <row r="156" spans="1:2" x14ac:dyDescent="0.25">
      <c r="A156" s="30" t="s">
        <v>50</v>
      </c>
      <c r="B156" s="123"/>
    </row>
    <row r="157" spans="1:2" x14ac:dyDescent="0.25">
      <c r="A157" s="30" t="s">
        <v>50</v>
      </c>
      <c r="B157" s="123"/>
    </row>
    <row r="158" spans="1:2" x14ac:dyDescent="0.25">
      <c r="A158" s="71" t="s">
        <v>50</v>
      </c>
      <c r="B158" s="123"/>
    </row>
    <row r="159" spans="1:2" x14ac:dyDescent="0.25">
      <c r="A159" s="100" t="s">
        <v>50</v>
      </c>
      <c r="B159" s="123"/>
    </row>
    <row r="160" spans="1:2" x14ac:dyDescent="0.25">
      <c r="A160" s="30" t="s">
        <v>50</v>
      </c>
      <c r="B160" s="123"/>
    </row>
    <row r="161" spans="1:2" x14ac:dyDescent="0.25">
      <c r="A161" s="30" t="s">
        <v>50</v>
      </c>
      <c r="B161" s="123"/>
    </row>
    <row r="162" spans="1:2" x14ac:dyDescent="0.25">
      <c r="A162" s="71" t="s">
        <v>50</v>
      </c>
    </row>
    <row r="163" spans="1:2" x14ac:dyDescent="0.25">
      <c r="A163" s="1" t="s">
        <v>50</v>
      </c>
    </row>
    <row r="164" spans="1:2" x14ac:dyDescent="0.25">
      <c r="A164" s="1" t="s">
        <v>50</v>
      </c>
    </row>
    <row r="165" spans="1:2" x14ac:dyDescent="0.25">
      <c r="A165" s="1" t="s">
        <v>50</v>
      </c>
    </row>
    <row r="166" spans="1:2" x14ac:dyDescent="0.25">
      <c r="A166" s="1" t="s">
        <v>50</v>
      </c>
    </row>
    <row r="167" spans="1:2" x14ac:dyDescent="0.25">
      <c r="A167" s="30" t="s">
        <v>50</v>
      </c>
    </row>
    <row r="168" spans="1:2" x14ac:dyDescent="0.25">
      <c r="A168" s="30" t="s">
        <v>50</v>
      </c>
    </row>
    <row r="169" spans="1:2" x14ac:dyDescent="0.25">
      <c r="A169" s="30" t="s">
        <v>50</v>
      </c>
    </row>
    <row r="170" spans="1:2" x14ac:dyDescent="0.25">
      <c r="A170" s="30" t="s">
        <v>50</v>
      </c>
    </row>
    <row r="171" spans="1:2" x14ac:dyDescent="0.25">
      <c r="A171" s="30" t="s">
        <v>50</v>
      </c>
    </row>
    <row r="172" spans="1:2" x14ac:dyDescent="0.25">
      <c r="A172" s="100" t="s">
        <v>50</v>
      </c>
    </row>
    <row r="173" spans="1:2" x14ac:dyDescent="0.25">
      <c r="A173" s="30" t="s">
        <v>50</v>
      </c>
    </row>
    <row r="174" spans="1:2" x14ac:dyDescent="0.25">
      <c r="A174" s="30" t="s">
        <v>50</v>
      </c>
    </row>
    <row r="175" spans="1:2" x14ac:dyDescent="0.25">
      <c r="A175" s="55" t="s">
        <v>50</v>
      </c>
    </row>
    <row r="176" spans="1:2" x14ac:dyDescent="0.25">
      <c r="A176" s="1" t="s">
        <v>50</v>
      </c>
    </row>
    <row r="177" spans="1:1" x14ac:dyDescent="0.25">
      <c r="A177" s="15" t="s">
        <v>50</v>
      </c>
    </row>
    <row r="178" spans="1:1" x14ac:dyDescent="0.25">
      <c r="A178" s="15" t="s">
        <v>50</v>
      </c>
    </row>
    <row r="179" spans="1:1" x14ac:dyDescent="0.25">
      <c r="A179" s="15" t="s">
        <v>50</v>
      </c>
    </row>
    <row r="180" spans="1:1" x14ac:dyDescent="0.25">
      <c r="A180" s="15" t="s">
        <v>50</v>
      </c>
    </row>
    <row r="181" spans="1:1" x14ac:dyDescent="0.25">
      <c r="A181" s="1" t="s">
        <v>50</v>
      </c>
    </row>
    <row r="182" spans="1:1" x14ac:dyDescent="0.25">
      <c r="A182" s="30" t="s">
        <v>50</v>
      </c>
    </row>
    <row r="183" spans="1:1" x14ac:dyDescent="0.25">
      <c r="A183" s="30" t="s">
        <v>50</v>
      </c>
    </row>
    <row r="184" spans="1:1" x14ac:dyDescent="0.25">
      <c r="A184" s="30" t="s">
        <v>50</v>
      </c>
    </row>
    <row r="185" spans="1:1" x14ac:dyDescent="0.25">
      <c r="A185" s="30" t="s">
        <v>50</v>
      </c>
    </row>
    <row r="186" spans="1:1" x14ac:dyDescent="0.25">
      <c r="A186" s="30" t="s">
        <v>50</v>
      </c>
    </row>
    <row r="187" spans="1:1" x14ac:dyDescent="0.25">
      <c r="A187" s="30" t="s">
        <v>50</v>
      </c>
    </row>
    <row r="188" spans="1:1" x14ac:dyDescent="0.25">
      <c r="A188" s="71" t="s">
        <v>50</v>
      </c>
    </row>
    <row r="189" spans="1:1" x14ac:dyDescent="0.25">
      <c r="A189" s="30" t="s">
        <v>50</v>
      </c>
    </row>
    <row r="190" spans="1:1" x14ac:dyDescent="0.25">
      <c r="A190" s="30" t="s">
        <v>50</v>
      </c>
    </row>
    <row r="191" spans="1:1" x14ac:dyDescent="0.25">
      <c r="A191" s="30" t="s">
        <v>50</v>
      </c>
    </row>
    <row r="192" spans="1:1" x14ac:dyDescent="0.25">
      <c r="A192" s="55" t="s">
        <v>50</v>
      </c>
    </row>
    <row r="193" spans="1:1" x14ac:dyDescent="0.25">
      <c r="A193" s="30" t="s">
        <v>50</v>
      </c>
    </row>
    <row r="194" spans="1:1" x14ac:dyDescent="0.25">
      <c r="A194" s="30" t="s">
        <v>50</v>
      </c>
    </row>
    <row r="195" spans="1:1" x14ac:dyDescent="0.25">
      <c r="A195" s="30" t="s">
        <v>50</v>
      </c>
    </row>
    <row r="196" spans="1:1" x14ac:dyDescent="0.25">
      <c r="A196" s="30" t="s">
        <v>50</v>
      </c>
    </row>
    <row r="197" spans="1:1" x14ac:dyDescent="0.25">
      <c r="A197" s="30" t="s">
        <v>50</v>
      </c>
    </row>
    <row r="198" spans="1:1" x14ac:dyDescent="0.25">
      <c r="A198" s="30" t="s">
        <v>50</v>
      </c>
    </row>
    <row r="199" spans="1:1" x14ac:dyDescent="0.25">
      <c r="A199" s="1" t="s">
        <v>50</v>
      </c>
    </row>
    <row r="200" spans="1:1" x14ac:dyDescent="0.25">
      <c r="A200" s="1" t="s">
        <v>50</v>
      </c>
    </row>
    <row r="201" spans="1:1" x14ac:dyDescent="0.25">
      <c r="A201" s="1" t="s">
        <v>50</v>
      </c>
    </row>
    <row r="202" spans="1:1" x14ac:dyDescent="0.25">
      <c r="A202" s="15" t="s">
        <v>50</v>
      </c>
    </row>
    <row r="203" spans="1:1" x14ac:dyDescent="0.25">
      <c r="A203" s="15" t="s">
        <v>50</v>
      </c>
    </row>
    <row r="204" spans="1:1" x14ac:dyDescent="0.25">
      <c r="A204" s="30" t="s">
        <v>50</v>
      </c>
    </row>
    <row r="205" spans="1:1" x14ac:dyDescent="0.25">
      <c r="A205" s="71" t="s">
        <v>50</v>
      </c>
    </row>
    <row r="206" spans="1:1" x14ac:dyDescent="0.25">
      <c r="A206" s="30" t="s">
        <v>50</v>
      </c>
    </row>
    <row r="207" spans="1:1" x14ac:dyDescent="0.25">
      <c r="A207" s="30" t="s">
        <v>50</v>
      </c>
    </row>
    <row r="208" spans="1:1" x14ac:dyDescent="0.25">
      <c r="A208" s="30" t="s">
        <v>50</v>
      </c>
    </row>
    <row r="209" spans="1:1" x14ac:dyDescent="0.25">
      <c r="A209" s="30" t="s">
        <v>50</v>
      </c>
    </row>
    <row r="210" spans="1:1" x14ac:dyDescent="0.25">
      <c r="A210" s="30" t="s">
        <v>50</v>
      </c>
    </row>
    <row r="211" spans="1:1" x14ac:dyDescent="0.25">
      <c r="A211" s="30" t="s">
        <v>50</v>
      </c>
    </row>
    <row r="212" spans="1:1" x14ac:dyDescent="0.25">
      <c r="A212" s="30" t="s">
        <v>50</v>
      </c>
    </row>
    <row r="213" spans="1:1" x14ac:dyDescent="0.25">
      <c r="A213" s="71" t="s">
        <v>50</v>
      </c>
    </row>
    <row r="214" spans="1:1" x14ac:dyDescent="0.25">
      <c r="A214" s="30" t="s">
        <v>50</v>
      </c>
    </row>
    <row r="215" spans="1:1" x14ac:dyDescent="0.25">
      <c r="A215" s="71" t="s">
        <v>50</v>
      </c>
    </row>
    <row r="216" spans="1:1" x14ac:dyDescent="0.25">
      <c r="A216" s="71" t="s">
        <v>50</v>
      </c>
    </row>
    <row r="217" spans="1:1" x14ac:dyDescent="0.25">
      <c r="A217" s="71" t="s">
        <v>50</v>
      </c>
    </row>
    <row r="218" spans="1:1" x14ac:dyDescent="0.25">
      <c r="A218" s="1" t="s">
        <v>50</v>
      </c>
    </row>
    <row r="219" spans="1:1" x14ac:dyDescent="0.25">
      <c r="A219" s="1" t="s">
        <v>50</v>
      </c>
    </row>
    <row r="220" spans="1:1" x14ac:dyDescent="0.25">
      <c r="A220" s="1" t="s">
        <v>50</v>
      </c>
    </row>
    <row r="221" spans="1:1" x14ac:dyDescent="0.25">
      <c r="A221" s="15" t="s">
        <v>50</v>
      </c>
    </row>
    <row r="222" spans="1:1" x14ac:dyDescent="0.25">
      <c r="A222" s="1" t="s">
        <v>50</v>
      </c>
    </row>
    <row r="223" spans="1:1" x14ac:dyDescent="0.25">
      <c r="A223" s="1" t="s">
        <v>50</v>
      </c>
    </row>
    <row r="224" spans="1:1" x14ac:dyDescent="0.25">
      <c r="A224" s="1" t="s">
        <v>50</v>
      </c>
    </row>
    <row r="225" spans="1:1" x14ac:dyDescent="0.25">
      <c r="A225" s="30" t="s">
        <v>50</v>
      </c>
    </row>
    <row r="226" spans="1:1" x14ac:dyDescent="0.25">
      <c r="A226" s="30" t="s">
        <v>50</v>
      </c>
    </row>
    <row r="227" spans="1:1" x14ac:dyDescent="0.25">
      <c r="A227" s="30" t="s">
        <v>50</v>
      </c>
    </row>
    <row r="228" spans="1:1" x14ac:dyDescent="0.25">
      <c r="A228" s="30" t="s">
        <v>50</v>
      </c>
    </row>
    <row r="229" spans="1:1" x14ac:dyDescent="0.25">
      <c r="A229" s="30" t="s">
        <v>50</v>
      </c>
    </row>
    <row r="230" spans="1:1" x14ac:dyDescent="0.25">
      <c r="A230" s="30" t="s">
        <v>50</v>
      </c>
    </row>
    <row r="231" spans="1:1" x14ac:dyDescent="0.25">
      <c r="A231" s="30" t="s">
        <v>50</v>
      </c>
    </row>
    <row r="232" spans="1:1" x14ac:dyDescent="0.25">
      <c r="A232" s="30" t="s">
        <v>50</v>
      </c>
    </row>
    <row r="233" spans="1:1" x14ac:dyDescent="0.25">
      <c r="A233" s="30" t="s">
        <v>50</v>
      </c>
    </row>
    <row r="234" spans="1:1" x14ac:dyDescent="0.25">
      <c r="A234" s="30" t="s">
        <v>50</v>
      </c>
    </row>
    <row r="235" spans="1:1" x14ac:dyDescent="0.25">
      <c r="A235" s="30" t="s">
        <v>50</v>
      </c>
    </row>
    <row r="236" spans="1:1" x14ac:dyDescent="0.25">
      <c r="A236" s="30" t="s">
        <v>50</v>
      </c>
    </row>
    <row r="237" spans="1:1" x14ac:dyDescent="0.25">
      <c r="A237" s="139" t="s">
        <v>50</v>
      </c>
    </row>
    <row r="238" spans="1:1" x14ac:dyDescent="0.25">
      <c r="A238" s="139" t="s">
        <v>50</v>
      </c>
    </row>
    <row r="239" spans="1:1" x14ac:dyDescent="0.25">
      <c r="A239" s="1" t="s">
        <v>50</v>
      </c>
    </row>
    <row r="240" spans="1:1" x14ac:dyDescent="0.25">
      <c r="A240" s="1" t="s">
        <v>50</v>
      </c>
    </row>
    <row r="241" spans="1:1" x14ac:dyDescent="0.25">
      <c r="A241" s="1" t="s">
        <v>50</v>
      </c>
    </row>
    <row r="242" spans="1:1" x14ac:dyDescent="0.25">
      <c r="A242" s="55" t="s">
        <v>50</v>
      </c>
    </row>
    <row r="243" spans="1:1" x14ac:dyDescent="0.25">
      <c r="A243" s="30" t="s">
        <v>50</v>
      </c>
    </row>
    <row r="244" spans="1:1" x14ac:dyDescent="0.25">
      <c r="A244" s="30" t="s">
        <v>50</v>
      </c>
    </row>
    <row r="245" spans="1:1" x14ac:dyDescent="0.25">
      <c r="A245" s="30" t="s">
        <v>50</v>
      </c>
    </row>
    <row r="246" spans="1:1" x14ac:dyDescent="0.25">
      <c r="A246" s="30" t="s">
        <v>50</v>
      </c>
    </row>
    <row r="247" spans="1:1" x14ac:dyDescent="0.25">
      <c r="A247" s="30" t="s">
        <v>50</v>
      </c>
    </row>
    <row r="248" spans="1:1" x14ac:dyDescent="0.25">
      <c r="A248" s="30" t="s">
        <v>50</v>
      </c>
    </row>
    <row r="249" spans="1:1" x14ac:dyDescent="0.25">
      <c r="A249" s="30" t="s">
        <v>50</v>
      </c>
    </row>
    <row r="250" spans="1:1" x14ac:dyDescent="0.25">
      <c r="A250" s="30" t="s">
        <v>50</v>
      </c>
    </row>
    <row r="251" spans="1:1" x14ac:dyDescent="0.25">
      <c r="A251" s="30" t="s">
        <v>50</v>
      </c>
    </row>
    <row r="252" spans="1:1" x14ac:dyDescent="0.25">
      <c r="A252" s="30" t="s">
        <v>50</v>
      </c>
    </row>
    <row r="253" spans="1:1" x14ac:dyDescent="0.25">
      <c r="A253" s="30" t="s">
        <v>50</v>
      </c>
    </row>
    <row r="254" spans="1:1" x14ac:dyDescent="0.25">
      <c r="A254" s="30" t="s">
        <v>50</v>
      </c>
    </row>
    <row r="255" spans="1:1" x14ac:dyDescent="0.25">
      <c r="A255" s="30" t="s">
        <v>50</v>
      </c>
    </row>
    <row r="256" spans="1:1" x14ac:dyDescent="0.25">
      <c r="A256" s="1" t="s">
        <v>148</v>
      </c>
    </row>
    <row r="257" spans="1:1" x14ac:dyDescent="0.25">
      <c r="A257" s="71" t="s">
        <v>148</v>
      </c>
    </row>
    <row r="258" spans="1:1" x14ac:dyDescent="0.25">
      <c r="A258" s="30" t="s">
        <v>143</v>
      </c>
    </row>
    <row r="259" spans="1:1" x14ac:dyDescent="0.25">
      <c r="A259" s="1" t="s">
        <v>154</v>
      </c>
    </row>
    <row r="260" spans="1:1" x14ac:dyDescent="0.25">
      <c r="A260" s="1" t="s">
        <v>154</v>
      </c>
    </row>
    <row r="261" spans="1:1" x14ac:dyDescent="0.25">
      <c r="A261" s="30" t="s">
        <v>154</v>
      </c>
    </row>
    <row r="262" spans="1:1" x14ac:dyDescent="0.25">
      <c r="A262" s="30" t="s">
        <v>212</v>
      </c>
    </row>
    <row r="263" spans="1:1" x14ac:dyDescent="0.25">
      <c r="A263" s="1" t="s">
        <v>152</v>
      </c>
    </row>
    <row r="264" spans="1:1" x14ac:dyDescent="0.25">
      <c r="A264" s="15" t="s">
        <v>136</v>
      </c>
    </row>
  </sheetData>
  <sortState ref="D3:E11">
    <sortCondition ref="D2"/>
  </sortState>
  <phoneticPr fontId="6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529"/>
  <sheetViews>
    <sheetView workbookViewId="0">
      <selection activeCell="J20" sqref="J20"/>
    </sheetView>
  </sheetViews>
  <sheetFormatPr defaultColWidth="8.77734375" defaultRowHeight="13.2" x14ac:dyDescent="0.25"/>
  <sheetData>
    <row r="4" spans="2:8" x14ac:dyDescent="0.25">
      <c r="B4" s="1"/>
    </row>
    <row r="5" spans="2:8" x14ac:dyDescent="0.25">
      <c r="B5" s="30" t="s">
        <v>147</v>
      </c>
    </row>
    <row r="6" spans="2:8" x14ac:dyDescent="0.25">
      <c r="B6" s="30" t="s">
        <v>215</v>
      </c>
    </row>
    <row r="7" spans="2:8" x14ac:dyDescent="0.25">
      <c r="B7" s="30" t="s">
        <v>176</v>
      </c>
    </row>
    <row r="8" spans="2:8" x14ac:dyDescent="0.25">
      <c r="B8" s="30" t="s">
        <v>108</v>
      </c>
      <c r="C8">
        <v>1</v>
      </c>
    </row>
    <row r="9" spans="2:8" ht="13.8" thickBot="1" x14ac:dyDescent="0.3">
      <c r="B9" s="71" t="s">
        <v>108</v>
      </c>
      <c r="C9">
        <v>2</v>
      </c>
    </row>
    <row r="10" spans="2:8" x14ac:dyDescent="0.25">
      <c r="B10" s="30" t="s">
        <v>108</v>
      </c>
      <c r="C10">
        <v>3</v>
      </c>
      <c r="G10" s="116" t="s">
        <v>147</v>
      </c>
      <c r="H10" s="117">
        <v>1</v>
      </c>
    </row>
    <row r="11" spans="2:8" x14ac:dyDescent="0.25">
      <c r="B11" s="30" t="s">
        <v>108</v>
      </c>
      <c r="C11">
        <v>4</v>
      </c>
      <c r="G11" s="118" t="s">
        <v>215</v>
      </c>
      <c r="H11" s="119">
        <v>1</v>
      </c>
    </row>
    <row r="12" spans="2:8" x14ac:dyDescent="0.25">
      <c r="B12" s="30" t="s">
        <v>108</v>
      </c>
      <c r="C12">
        <v>5</v>
      </c>
      <c r="G12" s="118" t="s">
        <v>176</v>
      </c>
      <c r="H12" s="119">
        <v>1</v>
      </c>
    </row>
    <row r="13" spans="2:8" x14ac:dyDescent="0.25">
      <c r="B13" s="1" t="s">
        <v>108</v>
      </c>
      <c r="C13">
        <v>6</v>
      </c>
      <c r="G13" s="118" t="s">
        <v>108</v>
      </c>
      <c r="H13" s="119">
        <v>13</v>
      </c>
    </row>
    <row r="14" spans="2:8" x14ac:dyDescent="0.25">
      <c r="B14" s="1" t="s">
        <v>108</v>
      </c>
      <c r="C14">
        <v>7</v>
      </c>
      <c r="G14" s="118" t="s">
        <v>50</v>
      </c>
      <c r="H14" s="119">
        <v>229</v>
      </c>
    </row>
    <row r="15" spans="2:8" x14ac:dyDescent="0.25">
      <c r="B15" s="1" t="s">
        <v>108</v>
      </c>
      <c r="C15">
        <v>8</v>
      </c>
      <c r="G15" s="118" t="s">
        <v>148</v>
      </c>
      <c r="H15" s="119">
        <v>3</v>
      </c>
    </row>
    <row r="16" spans="2:8" x14ac:dyDescent="0.25">
      <c r="B16" s="30" t="s">
        <v>108</v>
      </c>
      <c r="C16">
        <v>9</v>
      </c>
      <c r="G16" s="118" t="s">
        <v>154</v>
      </c>
      <c r="H16" s="119">
        <v>8</v>
      </c>
    </row>
    <row r="17" spans="2:8" x14ac:dyDescent="0.25">
      <c r="B17" s="30" t="s">
        <v>108</v>
      </c>
      <c r="C17">
        <v>10</v>
      </c>
      <c r="G17" s="118" t="s">
        <v>187</v>
      </c>
      <c r="H17" s="119">
        <v>1</v>
      </c>
    </row>
    <row r="18" spans="2:8" x14ac:dyDescent="0.25">
      <c r="B18" s="1" t="s">
        <v>108</v>
      </c>
      <c r="C18">
        <v>11</v>
      </c>
      <c r="G18" s="118" t="s">
        <v>205</v>
      </c>
      <c r="H18" s="119">
        <v>1</v>
      </c>
    </row>
    <row r="19" spans="2:8" x14ac:dyDescent="0.25">
      <c r="B19" s="1" t="s">
        <v>108</v>
      </c>
      <c r="C19">
        <v>12</v>
      </c>
      <c r="G19" s="118" t="s">
        <v>152</v>
      </c>
      <c r="H19" s="119">
        <v>2</v>
      </c>
    </row>
    <row r="20" spans="2:8" ht="13.8" thickBot="1" x14ac:dyDescent="0.3">
      <c r="B20" s="30" t="s">
        <v>108</v>
      </c>
      <c r="C20">
        <v>13</v>
      </c>
      <c r="G20" s="120" t="s">
        <v>136</v>
      </c>
      <c r="H20" s="121">
        <v>2</v>
      </c>
    </row>
    <row r="21" spans="2:8" x14ac:dyDescent="0.25">
      <c r="B21" s="1" t="s">
        <v>50</v>
      </c>
      <c r="C21">
        <v>1</v>
      </c>
    </row>
    <row r="22" spans="2:8" x14ac:dyDescent="0.25">
      <c r="B22" s="1" t="s">
        <v>50</v>
      </c>
      <c r="C22">
        <v>2</v>
      </c>
    </row>
    <row r="23" spans="2:8" x14ac:dyDescent="0.25">
      <c r="B23" s="1" t="s">
        <v>50</v>
      </c>
      <c r="C23">
        <v>3</v>
      </c>
    </row>
    <row r="24" spans="2:8" x14ac:dyDescent="0.25">
      <c r="B24" s="55" t="s">
        <v>50</v>
      </c>
      <c r="C24">
        <v>4</v>
      </c>
    </row>
    <row r="25" spans="2:8" x14ac:dyDescent="0.25">
      <c r="B25" s="30" t="s">
        <v>50</v>
      </c>
      <c r="C25">
        <v>5</v>
      </c>
    </row>
    <row r="26" spans="2:8" x14ac:dyDescent="0.25">
      <c r="B26" s="30" t="s">
        <v>50</v>
      </c>
      <c r="C26">
        <v>6</v>
      </c>
    </row>
    <row r="27" spans="2:8" x14ac:dyDescent="0.25">
      <c r="B27" s="30" t="s">
        <v>50</v>
      </c>
      <c r="C27">
        <v>7</v>
      </c>
    </row>
    <row r="28" spans="2:8" x14ac:dyDescent="0.25">
      <c r="B28" s="30" t="s">
        <v>50</v>
      </c>
      <c r="C28">
        <v>8</v>
      </c>
    </row>
    <row r="29" spans="2:8" x14ac:dyDescent="0.25">
      <c r="B29" s="30" t="s">
        <v>50</v>
      </c>
      <c r="C29">
        <v>9</v>
      </c>
    </row>
    <row r="30" spans="2:8" x14ac:dyDescent="0.25">
      <c r="B30" s="30" t="s">
        <v>50</v>
      </c>
      <c r="C30">
        <v>10</v>
      </c>
    </row>
    <row r="31" spans="2:8" x14ac:dyDescent="0.25">
      <c r="B31" s="30" t="s">
        <v>50</v>
      </c>
      <c r="C31">
        <v>11</v>
      </c>
    </row>
    <row r="32" spans="2:8" x14ac:dyDescent="0.25">
      <c r="B32" s="30" t="s">
        <v>50</v>
      </c>
      <c r="C32">
        <v>12</v>
      </c>
    </row>
    <row r="33" spans="2:3" x14ac:dyDescent="0.25">
      <c r="B33" s="30" t="s">
        <v>50</v>
      </c>
      <c r="C33">
        <v>13</v>
      </c>
    </row>
    <row r="34" spans="2:3" x14ac:dyDescent="0.25">
      <c r="B34" s="30" t="s">
        <v>50</v>
      </c>
      <c r="C34">
        <v>14</v>
      </c>
    </row>
    <row r="35" spans="2:3" x14ac:dyDescent="0.25">
      <c r="B35" s="30" t="s">
        <v>50</v>
      </c>
      <c r="C35">
        <v>15</v>
      </c>
    </row>
    <row r="36" spans="2:3" x14ac:dyDescent="0.25">
      <c r="B36" s="30" t="s">
        <v>50</v>
      </c>
      <c r="C36">
        <v>16</v>
      </c>
    </row>
    <row r="37" spans="2:3" x14ac:dyDescent="0.25">
      <c r="B37" s="30" t="s">
        <v>50</v>
      </c>
      <c r="C37">
        <v>17</v>
      </c>
    </row>
    <row r="38" spans="2:3" x14ac:dyDescent="0.25">
      <c r="B38" s="71" t="s">
        <v>50</v>
      </c>
      <c r="C38">
        <v>18</v>
      </c>
    </row>
    <row r="39" spans="2:3" x14ac:dyDescent="0.25">
      <c r="B39" s="71" t="s">
        <v>50</v>
      </c>
      <c r="C39">
        <v>19</v>
      </c>
    </row>
    <row r="40" spans="2:3" x14ac:dyDescent="0.25">
      <c r="B40" s="1" t="s">
        <v>50</v>
      </c>
      <c r="C40">
        <v>20</v>
      </c>
    </row>
    <row r="41" spans="2:3" x14ac:dyDescent="0.25">
      <c r="B41" s="1" t="s">
        <v>50</v>
      </c>
      <c r="C41">
        <v>21</v>
      </c>
    </row>
    <row r="42" spans="2:3" x14ac:dyDescent="0.25">
      <c r="B42" s="1" t="s">
        <v>50</v>
      </c>
      <c r="C42">
        <v>22</v>
      </c>
    </row>
    <row r="43" spans="2:3" x14ac:dyDescent="0.25">
      <c r="B43" s="15" t="s">
        <v>50</v>
      </c>
      <c r="C43">
        <v>23</v>
      </c>
    </row>
    <row r="44" spans="2:3" x14ac:dyDescent="0.25">
      <c r="B44" s="1" t="s">
        <v>50</v>
      </c>
      <c r="C44">
        <v>24</v>
      </c>
    </row>
    <row r="45" spans="2:3" x14ac:dyDescent="0.25">
      <c r="B45" s="1" t="s">
        <v>50</v>
      </c>
      <c r="C45">
        <v>25</v>
      </c>
    </row>
    <row r="46" spans="2:3" x14ac:dyDescent="0.25">
      <c r="B46" s="1" t="s">
        <v>50</v>
      </c>
      <c r="C46">
        <v>26</v>
      </c>
    </row>
    <row r="47" spans="2:3" x14ac:dyDescent="0.25">
      <c r="B47" s="30" t="s">
        <v>50</v>
      </c>
      <c r="C47">
        <v>27</v>
      </c>
    </row>
    <row r="48" spans="2:3" x14ac:dyDescent="0.25">
      <c r="B48" s="30" t="s">
        <v>50</v>
      </c>
      <c r="C48">
        <v>28</v>
      </c>
    </row>
    <row r="49" spans="2:3" x14ac:dyDescent="0.25">
      <c r="B49" s="30" t="s">
        <v>50</v>
      </c>
      <c r="C49">
        <v>29</v>
      </c>
    </row>
    <row r="50" spans="2:3" x14ac:dyDescent="0.25">
      <c r="B50" s="30" t="s">
        <v>50</v>
      </c>
      <c r="C50">
        <v>30</v>
      </c>
    </row>
    <row r="51" spans="2:3" x14ac:dyDescent="0.25">
      <c r="B51" s="30" t="s">
        <v>50</v>
      </c>
      <c r="C51">
        <v>31</v>
      </c>
    </row>
    <row r="52" spans="2:3" x14ac:dyDescent="0.25">
      <c r="B52" s="30" t="s">
        <v>50</v>
      </c>
      <c r="C52">
        <v>32</v>
      </c>
    </row>
    <row r="53" spans="2:3" x14ac:dyDescent="0.25">
      <c r="B53" s="30" t="s">
        <v>50</v>
      </c>
      <c r="C53">
        <v>33</v>
      </c>
    </row>
    <row r="54" spans="2:3" x14ac:dyDescent="0.25">
      <c r="B54" s="30" t="s">
        <v>50</v>
      </c>
      <c r="C54">
        <v>34</v>
      </c>
    </row>
    <row r="55" spans="2:3" x14ac:dyDescent="0.25">
      <c r="B55" s="30" t="s">
        <v>50</v>
      </c>
      <c r="C55">
        <v>35</v>
      </c>
    </row>
    <row r="56" spans="2:3" x14ac:dyDescent="0.25">
      <c r="B56" s="30" t="s">
        <v>50</v>
      </c>
      <c r="C56">
        <v>36</v>
      </c>
    </row>
    <row r="57" spans="2:3" x14ac:dyDescent="0.25">
      <c r="B57" s="30" t="s">
        <v>50</v>
      </c>
      <c r="C57">
        <v>37</v>
      </c>
    </row>
    <row r="58" spans="2:3" x14ac:dyDescent="0.25">
      <c r="B58" s="30" t="s">
        <v>50</v>
      </c>
      <c r="C58">
        <v>38</v>
      </c>
    </row>
    <row r="59" spans="2:3" x14ac:dyDescent="0.25">
      <c r="B59" s="1" t="s">
        <v>50</v>
      </c>
      <c r="C59">
        <v>39</v>
      </c>
    </row>
    <row r="60" spans="2:3" x14ac:dyDescent="0.25">
      <c r="B60" s="1" t="s">
        <v>50</v>
      </c>
      <c r="C60">
        <v>40</v>
      </c>
    </row>
    <row r="61" spans="2:3" x14ac:dyDescent="0.25">
      <c r="B61" s="1" t="s">
        <v>50</v>
      </c>
      <c r="C61">
        <v>41</v>
      </c>
    </row>
    <row r="62" spans="2:3" x14ac:dyDescent="0.25">
      <c r="B62" s="15" t="s">
        <v>50</v>
      </c>
      <c r="C62">
        <v>42</v>
      </c>
    </row>
    <row r="63" spans="2:3" x14ac:dyDescent="0.25">
      <c r="B63" s="15" t="s">
        <v>50</v>
      </c>
      <c r="C63">
        <v>43</v>
      </c>
    </row>
    <row r="64" spans="2:3" x14ac:dyDescent="0.25">
      <c r="B64" s="30" t="s">
        <v>50</v>
      </c>
      <c r="C64">
        <v>44</v>
      </c>
    </row>
    <row r="65" spans="2:3" x14ac:dyDescent="0.25">
      <c r="B65" s="71" t="s">
        <v>50</v>
      </c>
      <c r="C65">
        <v>45</v>
      </c>
    </row>
    <row r="66" spans="2:3" x14ac:dyDescent="0.25">
      <c r="B66" s="30" t="s">
        <v>50</v>
      </c>
      <c r="C66">
        <v>46</v>
      </c>
    </row>
    <row r="67" spans="2:3" x14ac:dyDescent="0.25">
      <c r="B67" s="30" t="s">
        <v>50</v>
      </c>
      <c r="C67">
        <v>47</v>
      </c>
    </row>
    <row r="68" spans="2:3" x14ac:dyDescent="0.25">
      <c r="B68" s="30" t="s">
        <v>50</v>
      </c>
      <c r="C68">
        <v>48</v>
      </c>
    </row>
    <row r="69" spans="2:3" x14ac:dyDescent="0.25">
      <c r="B69" s="30" t="s">
        <v>50</v>
      </c>
      <c r="C69">
        <v>49</v>
      </c>
    </row>
    <row r="70" spans="2:3" x14ac:dyDescent="0.25">
      <c r="B70" s="30" t="s">
        <v>50</v>
      </c>
      <c r="C70">
        <v>50</v>
      </c>
    </row>
    <row r="71" spans="2:3" x14ac:dyDescent="0.25">
      <c r="B71" s="30" t="s">
        <v>50</v>
      </c>
      <c r="C71">
        <v>51</v>
      </c>
    </row>
    <row r="72" spans="2:3" x14ac:dyDescent="0.25">
      <c r="B72" s="30" t="s">
        <v>50</v>
      </c>
      <c r="C72">
        <v>52</v>
      </c>
    </row>
    <row r="73" spans="2:3" x14ac:dyDescent="0.25">
      <c r="B73" s="71" t="s">
        <v>50</v>
      </c>
      <c r="C73">
        <v>53</v>
      </c>
    </row>
    <row r="74" spans="2:3" x14ac:dyDescent="0.25">
      <c r="B74" s="30" t="s">
        <v>50</v>
      </c>
      <c r="C74">
        <v>54</v>
      </c>
    </row>
    <row r="75" spans="2:3" x14ac:dyDescent="0.25">
      <c r="B75" s="71" t="s">
        <v>50</v>
      </c>
      <c r="C75">
        <v>55</v>
      </c>
    </row>
    <row r="76" spans="2:3" x14ac:dyDescent="0.25">
      <c r="B76" s="30" t="s">
        <v>50</v>
      </c>
      <c r="C76">
        <v>56</v>
      </c>
    </row>
    <row r="77" spans="2:3" x14ac:dyDescent="0.25">
      <c r="B77" s="30" t="s">
        <v>50</v>
      </c>
      <c r="C77">
        <v>57</v>
      </c>
    </row>
    <row r="78" spans="2:3" x14ac:dyDescent="0.25">
      <c r="B78" s="30" t="s">
        <v>50</v>
      </c>
      <c r="C78">
        <v>58</v>
      </c>
    </row>
    <row r="79" spans="2:3" x14ac:dyDescent="0.25">
      <c r="B79" s="30" t="s">
        <v>50</v>
      </c>
      <c r="C79">
        <v>59</v>
      </c>
    </row>
    <row r="80" spans="2:3" x14ac:dyDescent="0.25">
      <c r="B80" s="30" t="s">
        <v>50</v>
      </c>
      <c r="C80">
        <v>60</v>
      </c>
    </row>
    <row r="81" spans="2:3" x14ac:dyDescent="0.25">
      <c r="B81" s="30" t="s">
        <v>50</v>
      </c>
      <c r="C81">
        <v>61</v>
      </c>
    </row>
    <row r="82" spans="2:3" x14ac:dyDescent="0.25">
      <c r="B82" s="71" t="s">
        <v>50</v>
      </c>
      <c r="C82">
        <v>62</v>
      </c>
    </row>
    <row r="83" spans="2:3" x14ac:dyDescent="0.25">
      <c r="B83" s="30" t="s">
        <v>50</v>
      </c>
      <c r="C83">
        <v>63</v>
      </c>
    </row>
    <row r="84" spans="2:3" x14ac:dyDescent="0.25">
      <c r="B84" s="30" t="s">
        <v>50</v>
      </c>
      <c r="C84">
        <v>64</v>
      </c>
    </row>
    <row r="85" spans="2:3" x14ac:dyDescent="0.25">
      <c r="B85" s="30" t="s">
        <v>50</v>
      </c>
      <c r="C85">
        <v>65</v>
      </c>
    </row>
    <row r="86" spans="2:3" x14ac:dyDescent="0.25">
      <c r="B86" s="55" t="s">
        <v>50</v>
      </c>
      <c r="C86">
        <v>66</v>
      </c>
    </row>
    <row r="87" spans="2:3" x14ac:dyDescent="0.25">
      <c r="B87" s="30" t="s">
        <v>50</v>
      </c>
      <c r="C87">
        <v>67</v>
      </c>
    </row>
    <row r="88" spans="2:3" x14ac:dyDescent="0.25">
      <c r="B88" s="30" t="s">
        <v>50</v>
      </c>
      <c r="C88">
        <v>68</v>
      </c>
    </row>
    <row r="89" spans="2:3" x14ac:dyDescent="0.25">
      <c r="B89" s="30" t="s">
        <v>50</v>
      </c>
      <c r="C89">
        <v>69</v>
      </c>
    </row>
    <row r="90" spans="2:3" x14ac:dyDescent="0.25">
      <c r="B90" s="30" t="s">
        <v>50</v>
      </c>
      <c r="C90">
        <v>70</v>
      </c>
    </row>
    <row r="91" spans="2:3" x14ac:dyDescent="0.25">
      <c r="B91" s="30" t="s">
        <v>50</v>
      </c>
      <c r="C91">
        <v>71</v>
      </c>
    </row>
    <row r="92" spans="2:3" x14ac:dyDescent="0.25">
      <c r="B92" s="30" t="s">
        <v>50</v>
      </c>
      <c r="C92">
        <v>72</v>
      </c>
    </row>
    <row r="93" spans="2:3" x14ac:dyDescent="0.25">
      <c r="B93" s="1" t="s">
        <v>50</v>
      </c>
      <c r="C93">
        <v>73</v>
      </c>
    </row>
    <row r="94" spans="2:3" x14ac:dyDescent="0.25">
      <c r="B94" s="1" t="s">
        <v>50</v>
      </c>
      <c r="C94">
        <v>74</v>
      </c>
    </row>
    <row r="95" spans="2:3" x14ac:dyDescent="0.25">
      <c r="B95" s="1" t="s">
        <v>50</v>
      </c>
      <c r="C95">
        <v>75</v>
      </c>
    </row>
    <row r="96" spans="2:3" x14ac:dyDescent="0.25">
      <c r="B96" s="1" t="s">
        <v>50</v>
      </c>
      <c r="C96">
        <v>76</v>
      </c>
    </row>
    <row r="97" spans="2:3" x14ac:dyDescent="0.25">
      <c r="B97" s="30" t="s">
        <v>50</v>
      </c>
      <c r="C97">
        <v>77</v>
      </c>
    </row>
    <row r="98" spans="2:3" x14ac:dyDescent="0.25">
      <c r="B98" s="30" t="s">
        <v>50</v>
      </c>
      <c r="C98">
        <v>78</v>
      </c>
    </row>
    <row r="99" spans="2:3" x14ac:dyDescent="0.25">
      <c r="B99" s="30" t="s">
        <v>50</v>
      </c>
      <c r="C99">
        <v>79</v>
      </c>
    </row>
    <row r="100" spans="2:3" x14ac:dyDescent="0.25">
      <c r="B100" s="30" t="s">
        <v>50</v>
      </c>
      <c r="C100">
        <v>80</v>
      </c>
    </row>
    <row r="101" spans="2:3" x14ac:dyDescent="0.25">
      <c r="B101" s="30" t="s">
        <v>50</v>
      </c>
      <c r="C101">
        <v>81</v>
      </c>
    </row>
    <row r="102" spans="2:3" x14ac:dyDescent="0.25">
      <c r="B102" s="100" t="s">
        <v>50</v>
      </c>
      <c r="C102">
        <v>82</v>
      </c>
    </row>
    <row r="103" spans="2:3" x14ac:dyDescent="0.25">
      <c r="B103" s="30" t="s">
        <v>50</v>
      </c>
      <c r="C103">
        <v>83</v>
      </c>
    </row>
    <row r="104" spans="2:3" x14ac:dyDescent="0.25">
      <c r="B104" s="30" t="s">
        <v>50</v>
      </c>
      <c r="C104">
        <v>84</v>
      </c>
    </row>
    <row r="105" spans="2:3" x14ac:dyDescent="0.25">
      <c r="B105" s="55" t="s">
        <v>50</v>
      </c>
      <c r="C105">
        <v>85</v>
      </c>
    </row>
    <row r="106" spans="2:3" x14ac:dyDescent="0.25">
      <c r="B106" s="1" t="s">
        <v>50</v>
      </c>
      <c r="C106">
        <v>86</v>
      </c>
    </row>
    <row r="107" spans="2:3" x14ac:dyDescent="0.25">
      <c r="B107" s="15" t="s">
        <v>50</v>
      </c>
      <c r="C107">
        <v>87</v>
      </c>
    </row>
    <row r="108" spans="2:3" x14ac:dyDescent="0.25">
      <c r="B108" s="15" t="s">
        <v>50</v>
      </c>
      <c r="C108">
        <v>88</v>
      </c>
    </row>
    <row r="109" spans="2:3" x14ac:dyDescent="0.25">
      <c r="B109" s="15" t="s">
        <v>50</v>
      </c>
      <c r="C109">
        <v>89</v>
      </c>
    </row>
    <row r="110" spans="2:3" x14ac:dyDescent="0.25">
      <c r="B110" s="15" t="s">
        <v>50</v>
      </c>
      <c r="C110">
        <v>90</v>
      </c>
    </row>
    <row r="111" spans="2:3" x14ac:dyDescent="0.25">
      <c r="B111" s="1" t="s">
        <v>50</v>
      </c>
      <c r="C111">
        <v>91</v>
      </c>
    </row>
    <row r="112" spans="2:3" x14ac:dyDescent="0.25">
      <c r="B112" s="71" t="s">
        <v>50</v>
      </c>
      <c r="C112">
        <v>92</v>
      </c>
    </row>
    <row r="113" spans="2:3" x14ac:dyDescent="0.25">
      <c r="B113" s="1" t="s">
        <v>50</v>
      </c>
      <c r="C113">
        <v>93</v>
      </c>
    </row>
    <row r="114" spans="2:3" x14ac:dyDescent="0.25">
      <c r="B114" s="1" t="s">
        <v>50</v>
      </c>
      <c r="C114">
        <v>94</v>
      </c>
    </row>
    <row r="115" spans="2:3" x14ac:dyDescent="0.25">
      <c r="B115" s="1" t="s">
        <v>50</v>
      </c>
      <c r="C115">
        <v>95</v>
      </c>
    </row>
    <row r="116" spans="2:3" x14ac:dyDescent="0.25">
      <c r="B116" s="15" t="s">
        <v>50</v>
      </c>
      <c r="C116">
        <v>96</v>
      </c>
    </row>
    <row r="117" spans="2:3" x14ac:dyDescent="0.25">
      <c r="B117" s="1" t="s">
        <v>50</v>
      </c>
      <c r="C117">
        <v>97</v>
      </c>
    </row>
    <row r="118" spans="2:3" x14ac:dyDescent="0.25">
      <c r="B118" s="1" t="s">
        <v>50</v>
      </c>
      <c r="C118">
        <v>98</v>
      </c>
    </row>
    <row r="119" spans="2:3" x14ac:dyDescent="0.25">
      <c r="B119" s="43" t="s">
        <v>50</v>
      </c>
      <c r="C119">
        <v>99</v>
      </c>
    </row>
    <row r="120" spans="2:3" x14ac:dyDescent="0.25">
      <c r="B120" s="1" t="s">
        <v>50</v>
      </c>
      <c r="C120">
        <v>100</v>
      </c>
    </row>
    <row r="121" spans="2:3" x14ac:dyDescent="0.25">
      <c r="B121" s="30" t="s">
        <v>50</v>
      </c>
      <c r="C121">
        <v>101</v>
      </c>
    </row>
    <row r="122" spans="2:3" x14ac:dyDescent="0.25">
      <c r="B122" s="30" t="s">
        <v>50</v>
      </c>
      <c r="C122">
        <v>102</v>
      </c>
    </row>
    <row r="123" spans="2:3" x14ac:dyDescent="0.25">
      <c r="B123" s="71" t="s">
        <v>50</v>
      </c>
      <c r="C123">
        <v>103</v>
      </c>
    </row>
    <row r="124" spans="2:3" x14ac:dyDescent="0.25">
      <c r="B124" s="100" t="s">
        <v>50</v>
      </c>
      <c r="C124">
        <v>104</v>
      </c>
    </row>
    <row r="125" spans="2:3" x14ac:dyDescent="0.25">
      <c r="B125" s="30" t="s">
        <v>50</v>
      </c>
      <c r="C125">
        <v>105</v>
      </c>
    </row>
    <row r="126" spans="2:3" x14ac:dyDescent="0.25">
      <c r="B126" s="30" t="s">
        <v>50</v>
      </c>
      <c r="C126">
        <v>106</v>
      </c>
    </row>
    <row r="127" spans="2:3" x14ac:dyDescent="0.25">
      <c r="B127" s="71" t="s">
        <v>50</v>
      </c>
      <c r="C127">
        <v>107</v>
      </c>
    </row>
    <row r="128" spans="2:3" x14ac:dyDescent="0.25">
      <c r="B128" s="1" t="s">
        <v>50</v>
      </c>
      <c r="C128">
        <v>108</v>
      </c>
    </row>
    <row r="129" spans="2:3" x14ac:dyDescent="0.25">
      <c r="B129" s="71" t="s">
        <v>50</v>
      </c>
      <c r="C129">
        <v>109</v>
      </c>
    </row>
    <row r="130" spans="2:3" x14ac:dyDescent="0.25">
      <c r="B130" s="30" t="s">
        <v>50</v>
      </c>
      <c r="C130">
        <v>110</v>
      </c>
    </row>
    <row r="131" spans="2:3" x14ac:dyDescent="0.25">
      <c r="B131" s="30" t="s">
        <v>50</v>
      </c>
      <c r="C131">
        <v>111</v>
      </c>
    </row>
    <row r="132" spans="2:3" x14ac:dyDescent="0.25">
      <c r="B132" s="30" t="s">
        <v>50</v>
      </c>
      <c r="C132">
        <v>112</v>
      </c>
    </row>
    <row r="133" spans="2:3" x14ac:dyDescent="0.25">
      <c r="B133" s="30" t="s">
        <v>50</v>
      </c>
      <c r="C133">
        <v>113</v>
      </c>
    </row>
    <row r="134" spans="2:3" x14ac:dyDescent="0.25">
      <c r="B134" s="30" t="s">
        <v>50</v>
      </c>
      <c r="C134">
        <v>114</v>
      </c>
    </row>
    <row r="135" spans="2:3" x14ac:dyDescent="0.25">
      <c r="B135" s="30" t="s">
        <v>50</v>
      </c>
      <c r="C135">
        <v>115</v>
      </c>
    </row>
    <row r="136" spans="2:3" x14ac:dyDescent="0.25">
      <c r="B136" s="30" t="s">
        <v>50</v>
      </c>
      <c r="C136">
        <v>116</v>
      </c>
    </row>
    <row r="137" spans="2:3" x14ac:dyDescent="0.25">
      <c r="B137" s="30" t="s">
        <v>50</v>
      </c>
      <c r="C137">
        <v>117</v>
      </c>
    </row>
    <row r="138" spans="2:3" x14ac:dyDescent="0.25">
      <c r="B138" s="30" t="s">
        <v>50</v>
      </c>
      <c r="C138">
        <v>118</v>
      </c>
    </row>
    <row r="139" spans="2:3" x14ac:dyDescent="0.25">
      <c r="B139" s="30" t="s">
        <v>50</v>
      </c>
      <c r="C139">
        <v>119</v>
      </c>
    </row>
    <row r="140" spans="2:3" x14ac:dyDescent="0.25">
      <c r="B140" s="30" t="s">
        <v>50</v>
      </c>
      <c r="C140">
        <v>120</v>
      </c>
    </row>
    <row r="141" spans="2:3" x14ac:dyDescent="0.25">
      <c r="B141" s="30" t="s">
        <v>50</v>
      </c>
      <c r="C141">
        <v>121</v>
      </c>
    </row>
    <row r="142" spans="2:3" x14ac:dyDescent="0.25">
      <c r="B142" s="30" t="s">
        <v>50</v>
      </c>
      <c r="C142">
        <v>122</v>
      </c>
    </row>
    <row r="143" spans="2:3" x14ac:dyDescent="0.25">
      <c r="B143" s="30" t="s">
        <v>50</v>
      </c>
      <c r="C143">
        <v>123</v>
      </c>
    </row>
    <row r="144" spans="2:3" x14ac:dyDescent="0.25">
      <c r="B144" s="30" t="s">
        <v>50</v>
      </c>
      <c r="C144">
        <v>124</v>
      </c>
    </row>
    <row r="145" spans="2:3" x14ac:dyDescent="0.25">
      <c r="B145" s="71" t="s">
        <v>50</v>
      </c>
      <c r="C145">
        <v>125</v>
      </c>
    </row>
    <row r="146" spans="2:3" x14ac:dyDescent="0.25">
      <c r="B146" s="30" t="s">
        <v>50</v>
      </c>
      <c r="C146">
        <v>126</v>
      </c>
    </row>
    <row r="147" spans="2:3" x14ac:dyDescent="0.25">
      <c r="B147" s="30" t="s">
        <v>50</v>
      </c>
      <c r="C147">
        <v>127</v>
      </c>
    </row>
    <row r="148" spans="2:3" x14ac:dyDescent="0.25">
      <c r="B148" s="30" t="s">
        <v>50</v>
      </c>
      <c r="C148">
        <v>128</v>
      </c>
    </row>
    <row r="149" spans="2:3" x14ac:dyDescent="0.25">
      <c r="B149" s="55" t="s">
        <v>50</v>
      </c>
      <c r="C149">
        <v>129</v>
      </c>
    </row>
    <row r="150" spans="2:3" x14ac:dyDescent="0.25">
      <c r="B150" s="71" t="s">
        <v>50</v>
      </c>
      <c r="C150">
        <v>130</v>
      </c>
    </row>
    <row r="151" spans="2:3" x14ac:dyDescent="0.25">
      <c r="B151" s="95" t="s">
        <v>50</v>
      </c>
      <c r="C151">
        <v>131</v>
      </c>
    </row>
    <row r="152" spans="2:3" x14ac:dyDescent="0.25">
      <c r="B152" s="71" t="s">
        <v>50</v>
      </c>
      <c r="C152">
        <v>132</v>
      </c>
    </row>
    <row r="153" spans="2:3" x14ac:dyDescent="0.25">
      <c r="B153" s="71" t="s">
        <v>50</v>
      </c>
      <c r="C153">
        <v>133</v>
      </c>
    </row>
    <row r="154" spans="2:3" x14ac:dyDescent="0.25">
      <c r="B154" s="71" t="s">
        <v>50</v>
      </c>
      <c r="C154">
        <v>134</v>
      </c>
    </row>
    <row r="155" spans="2:3" x14ac:dyDescent="0.25">
      <c r="B155" s="71" t="s">
        <v>50</v>
      </c>
      <c r="C155">
        <v>135</v>
      </c>
    </row>
    <row r="156" spans="2:3" x14ac:dyDescent="0.25">
      <c r="B156" s="71" t="s">
        <v>50</v>
      </c>
      <c r="C156">
        <v>136</v>
      </c>
    </row>
    <row r="157" spans="2:3" x14ac:dyDescent="0.25">
      <c r="B157" s="55" t="s">
        <v>50</v>
      </c>
      <c r="C157">
        <v>137</v>
      </c>
    </row>
    <row r="158" spans="2:3" x14ac:dyDescent="0.25">
      <c r="B158" s="30" t="s">
        <v>50</v>
      </c>
      <c r="C158">
        <v>138</v>
      </c>
    </row>
    <row r="159" spans="2:3" x14ac:dyDescent="0.25">
      <c r="B159" s="30" t="s">
        <v>50</v>
      </c>
      <c r="C159">
        <v>139</v>
      </c>
    </row>
    <row r="160" spans="2:3" x14ac:dyDescent="0.25">
      <c r="B160" s="30" t="s">
        <v>50</v>
      </c>
      <c r="C160">
        <v>140</v>
      </c>
    </row>
    <row r="161" spans="2:3" x14ac:dyDescent="0.25">
      <c r="B161" s="30" t="s">
        <v>50</v>
      </c>
      <c r="C161">
        <v>141</v>
      </c>
    </row>
    <row r="162" spans="2:3" x14ac:dyDescent="0.25">
      <c r="B162" s="71" t="s">
        <v>50</v>
      </c>
      <c r="C162">
        <v>142</v>
      </c>
    </row>
    <row r="163" spans="2:3" x14ac:dyDescent="0.25">
      <c r="B163" s="30" t="s">
        <v>50</v>
      </c>
      <c r="C163">
        <v>143</v>
      </c>
    </row>
    <row r="164" spans="2:3" x14ac:dyDescent="0.25">
      <c r="B164" s="30" t="s">
        <v>50</v>
      </c>
      <c r="C164">
        <v>144</v>
      </c>
    </row>
    <row r="165" spans="2:3" x14ac:dyDescent="0.25">
      <c r="B165" s="30" t="s">
        <v>50</v>
      </c>
      <c r="C165">
        <v>145</v>
      </c>
    </row>
    <row r="166" spans="2:3" x14ac:dyDescent="0.25">
      <c r="B166" s="30" t="s">
        <v>50</v>
      </c>
      <c r="C166">
        <v>146</v>
      </c>
    </row>
    <row r="167" spans="2:3" x14ac:dyDescent="0.25">
      <c r="B167" s="100" t="s">
        <v>50</v>
      </c>
      <c r="C167">
        <v>147</v>
      </c>
    </row>
    <row r="168" spans="2:3" x14ac:dyDescent="0.25">
      <c r="B168" s="30" t="s">
        <v>50</v>
      </c>
      <c r="C168">
        <v>148</v>
      </c>
    </row>
    <row r="169" spans="2:3" x14ac:dyDescent="0.25">
      <c r="B169" s="30" t="s">
        <v>50</v>
      </c>
      <c r="C169">
        <v>149</v>
      </c>
    </row>
    <row r="170" spans="2:3" x14ac:dyDescent="0.25">
      <c r="B170" s="30" t="s">
        <v>50</v>
      </c>
      <c r="C170">
        <v>150</v>
      </c>
    </row>
    <row r="171" spans="2:3" x14ac:dyDescent="0.25">
      <c r="B171" s="30" t="s">
        <v>50</v>
      </c>
      <c r="C171">
        <v>151</v>
      </c>
    </row>
    <row r="172" spans="2:3" x14ac:dyDescent="0.25">
      <c r="B172" s="30" t="s">
        <v>50</v>
      </c>
      <c r="C172">
        <v>152</v>
      </c>
    </row>
    <row r="173" spans="2:3" x14ac:dyDescent="0.25">
      <c r="B173" s="30" t="s">
        <v>50</v>
      </c>
      <c r="C173">
        <v>153</v>
      </c>
    </row>
    <row r="174" spans="2:3" x14ac:dyDescent="0.25">
      <c r="B174" s="30" t="s">
        <v>50</v>
      </c>
      <c r="C174">
        <v>154</v>
      </c>
    </row>
    <row r="175" spans="2:3" x14ac:dyDescent="0.25">
      <c r="B175" s="55" t="s">
        <v>50</v>
      </c>
      <c r="C175">
        <v>155</v>
      </c>
    </row>
    <row r="176" spans="2:3" x14ac:dyDescent="0.25">
      <c r="B176" s="30" t="s">
        <v>50</v>
      </c>
      <c r="C176">
        <v>156</v>
      </c>
    </row>
    <row r="177" spans="2:3" x14ac:dyDescent="0.25">
      <c r="B177" s="30" t="s">
        <v>50</v>
      </c>
      <c r="C177">
        <v>157</v>
      </c>
    </row>
    <row r="178" spans="2:3" x14ac:dyDescent="0.25">
      <c r="B178" s="30" t="s">
        <v>50</v>
      </c>
      <c r="C178">
        <v>158</v>
      </c>
    </row>
    <row r="179" spans="2:3" x14ac:dyDescent="0.25">
      <c r="B179" s="30" t="s">
        <v>50</v>
      </c>
      <c r="C179">
        <v>159</v>
      </c>
    </row>
    <row r="180" spans="2:3" x14ac:dyDescent="0.25">
      <c r="B180" s="30" t="s">
        <v>50</v>
      </c>
      <c r="C180">
        <v>160</v>
      </c>
    </row>
    <row r="181" spans="2:3" x14ac:dyDescent="0.25">
      <c r="B181" s="30" t="s">
        <v>50</v>
      </c>
      <c r="C181">
        <v>161</v>
      </c>
    </row>
    <row r="182" spans="2:3" x14ac:dyDescent="0.25">
      <c r="B182" s="30" t="s">
        <v>50</v>
      </c>
      <c r="C182">
        <v>162</v>
      </c>
    </row>
    <row r="183" spans="2:3" x14ac:dyDescent="0.25">
      <c r="B183" s="30" t="s">
        <v>50</v>
      </c>
      <c r="C183">
        <v>163</v>
      </c>
    </row>
    <row r="184" spans="2:3" x14ac:dyDescent="0.25">
      <c r="B184" s="71" t="s">
        <v>50</v>
      </c>
      <c r="C184">
        <v>164</v>
      </c>
    </row>
    <row r="185" spans="2:3" x14ac:dyDescent="0.25">
      <c r="B185" s="71" t="s">
        <v>50</v>
      </c>
      <c r="C185">
        <v>165</v>
      </c>
    </row>
    <row r="186" spans="2:3" x14ac:dyDescent="0.25">
      <c r="B186" s="71" t="s">
        <v>50</v>
      </c>
      <c r="C186">
        <v>166</v>
      </c>
    </row>
    <row r="187" spans="2:3" x14ac:dyDescent="0.25">
      <c r="B187" s="71" t="s">
        <v>50</v>
      </c>
      <c r="C187">
        <v>167</v>
      </c>
    </row>
    <row r="188" spans="2:3" x14ac:dyDescent="0.25">
      <c r="B188" s="30" t="s">
        <v>50</v>
      </c>
      <c r="C188">
        <v>168</v>
      </c>
    </row>
    <row r="189" spans="2:3" x14ac:dyDescent="0.25">
      <c r="B189" s="30" t="s">
        <v>50</v>
      </c>
      <c r="C189">
        <v>169</v>
      </c>
    </row>
    <row r="190" spans="2:3" x14ac:dyDescent="0.25">
      <c r="B190" s="30" t="s">
        <v>50</v>
      </c>
      <c r="C190">
        <v>170</v>
      </c>
    </row>
    <row r="191" spans="2:3" x14ac:dyDescent="0.25">
      <c r="B191" s="30" t="s">
        <v>50</v>
      </c>
      <c r="C191">
        <v>171</v>
      </c>
    </row>
    <row r="192" spans="2:3" x14ac:dyDescent="0.25">
      <c r="B192" s="30" t="s">
        <v>50</v>
      </c>
      <c r="C192">
        <v>172</v>
      </c>
    </row>
    <row r="193" spans="2:3" x14ac:dyDescent="0.25">
      <c r="B193" s="30" t="s">
        <v>50</v>
      </c>
      <c r="C193">
        <v>173</v>
      </c>
    </row>
    <row r="194" spans="2:3" x14ac:dyDescent="0.25">
      <c r="B194" s="71" t="s">
        <v>50</v>
      </c>
      <c r="C194">
        <v>174</v>
      </c>
    </row>
    <row r="195" spans="2:3" x14ac:dyDescent="0.25">
      <c r="B195" s="30" t="s">
        <v>50</v>
      </c>
      <c r="C195">
        <v>175</v>
      </c>
    </row>
    <row r="196" spans="2:3" x14ac:dyDescent="0.25">
      <c r="B196" s="30" t="s">
        <v>50</v>
      </c>
      <c r="C196">
        <v>176</v>
      </c>
    </row>
    <row r="197" spans="2:3" x14ac:dyDescent="0.25">
      <c r="B197" s="30" t="s">
        <v>50</v>
      </c>
      <c r="C197">
        <v>177</v>
      </c>
    </row>
    <row r="198" spans="2:3" x14ac:dyDescent="0.25">
      <c r="B198" s="30" t="s">
        <v>50</v>
      </c>
      <c r="C198">
        <v>178</v>
      </c>
    </row>
    <row r="199" spans="2:3" x14ac:dyDescent="0.25">
      <c r="B199" s="30" t="s">
        <v>50</v>
      </c>
      <c r="C199">
        <v>179</v>
      </c>
    </row>
    <row r="200" spans="2:3" x14ac:dyDescent="0.25">
      <c r="B200" s="30" t="s">
        <v>50</v>
      </c>
      <c r="C200">
        <v>180</v>
      </c>
    </row>
    <row r="201" spans="2:3" x14ac:dyDescent="0.25">
      <c r="B201" s="30" t="s">
        <v>50</v>
      </c>
      <c r="C201">
        <v>181</v>
      </c>
    </row>
    <row r="202" spans="2:3" x14ac:dyDescent="0.25">
      <c r="B202" s="1" t="s">
        <v>50</v>
      </c>
      <c r="C202">
        <v>182</v>
      </c>
    </row>
    <row r="203" spans="2:3" x14ac:dyDescent="0.25">
      <c r="B203" s="1" t="s">
        <v>50</v>
      </c>
      <c r="C203">
        <v>183</v>
      </c>
    </row>
    <row r="204" spans="2:3" x14ac:dyDescent="0.25">
      <c r="B204" s="1" t="s">
        <v>50</v>
      </c>
      <c r="C204">
        <v>184</v>
      </c>
    </row>
    <row r="205" spans="2:3" x14ac:dyDescent="0.25">
      <c r="B205" s="30" t="s">
        <v>50</v>
      </c>
      <c r="C205">
        <v>185</v>
      </c>
    </row>
    <row r="206" spans="2:3" x14ac:dyDescent="0.25">
      <c r="B206" s="30" t="s">
        <v>50</v>
      </c>
      <c r="C206">
        <v>186</v>
      </c>
    </row>
    <row r="207" spans="2:3" x14ac:dyDescent="0.25">
      <c r="B207" s="30" t="s">
        <v>50</v>
      </c>
      <c r="C207">
        <v>187</v>
      </c>
    </row>
    <row r="208" spans="2:3" x14ac:dyDescent="0.25">
      <c r="B208" s="71" t="s">
        <v>50</v>
      </c>
      <c r="C208">
        <v>188</v>
      </c>
    </row>
    <row r="209" spans="2:3" x14ac:dyDescent="0.25">
      <c r="B209" s="71" t="s">
        <v>50</v>
      </c>
      <c r="C209">
        <v>189</v>
      </c>
    </row>
    <row r="210" spans="2:3" x14ac:dyDescent="0.25">
      <c r="B210" s="71" t="s">
        <v>50</v>
      </c>
      <c r="C210">
        <v>190</v>
      </c>
    </row>
    <row r="211" spans="2:3" x14ac:dyDescent="0.25">
      <c r="B211" s="71" t="s">
        <v>50</v>
      </c>
      <c r="C211">
        <v>191</v>
      </c>
    </row>
    <row r="212" spans="2:3" x14ac:dyDescent="0.25">
      <c r="B212" s="71" t="s">
        <v>50</v>
      </c>
      <c r="C212">
        <v>192</v>
      </c>
    </row>
    <row r="213" spans="2:3" x14ac:dyDescent="0.25">
      <c r="B213" s="30" t="s">
        <v>50</v>
      </c>
      <c r="C213">
        <v>193</v>
      </c>
    </row>
    <row r="214" spans="2:3" x14ac:dyDescent="0.25">
      <c r="B214" s="30" t="s">
        <v>50</v>
      </c>
      <c r="C214">
        <v>194</v>
      </c>
    </row>
    <row r="215" spans="2:3" x14ac:dyDescent="0.25">
      <c r="B215" s="43" t="s">
        <v>50</v>
      </c>
      <c r="C215">
        <v>195</v>
      </c>
    </row>
    <row r="216" spans="2:3" x14ac:dyDescent="0.25">
      <c r="B216" s="1" t="s">
        <v>50</v>
      </c>
      <c r="C216">
        <v>196</v>
      </c>
    </row>
    <row r="217" spans="2:3" x14ac:dyDescent="0.25">
      <c r="B217" s="30" t="s">
        <v>50</v>
      </c>
      <c r="C217">
        <v>197</v>
      </c>
    </row>
    <row r="218" spans="2:3" x14ac:dyDescent="0.25">
      <c r="B218" s="30" t="s">
        <v>50</v>
      </c>
      <c r="C218">
        <v>198</v>
      </c>
    </row>
    <row r="219" spans="2:3" x14ac:dyDescent="0.25">
      <c r="B219" s="30" t="s">
        <v>50</v>
      </c>
      <c r="C219">
        <v>199</v>
      </c>
    </row>
    <row r="220" spans="2:3" x14ac:dyDescent="0.25">
      <c r="B220" s="71" t="s">
        <v>50</v>
      </c>
      <c r="C220">
        <v>200</v>
      </c>
    </row>
    <row r="221" spans="2:3" x14ac:dyDescent="0.25">
      <c r="B221" s="30" t="s">
        <v>50</v>
      </c>
      <c r="C221">
        <v>201</v>
      </c>
    </row>
    <row r="222" spans="2:3" x14ac:dyDescent="0.25">
      <c r="B222" s="30" t="s">
        <v>50</v>
      </c>
      <c r="C222">
        <v>202</v>
      </c>
    </row>
    <row r="223" spans="2:3" x14ac:dyDescent="0.25">
      <c r="B223" s="30" t="s">
        <v>50</v>
      </c>
      <c r="C223">
        <v>203</v>
      </c>
    </row>
    <row r="224" spans="2:3" x14ac:dyDescent="0.25">
      <c r="B224" s="30" t="s">
        <v>50</v>
      </c>
      <c r="C224">
        <v>204</v>
      </c>
    </row>
    <row r="225" spans="2:3" x14ac:dyDescent="0.25">
      <c r="B225" s="71" t="s">
        <v>50</v>
      </c>
      <c r="C225">
        <v>205</v>
      </c>
    </row>
    <row r="226" spans="2:3" x14ac:dyDescent="0.25">
      <c r="B226" s="1" t="s">
        <v>50</v>
      </c>
      <c r="C226">
        <v>206</v>
      </c>
    </row>
    <row r="227" spans="2:3" x14ac:dyDescent="0.25">
      <c r="B227" s="1" t="s">
        <v>50</v>
      </c>
      <c r="C227">
        <v>207</v>
      </c>
    </row>
    <row r="228" spans="2:3" x14ac:dyDescent="0.25">
      <c r="B228" s="1" t="s">
        <v>50</v>
      </c>
      <c r="C228">
        <v>208</v>
      </c>
    </row>
    <row r="229" spans="2:3" x14ac:dyDescent="0.25">
      <c r="B229" s="30" t="s">
        <v>50</v>
      </c>
      <c r="C229">
        <v>209</v>
      </c>
    </row>
    <row r="230" spans="2:3" x14ac:dyDescent="0.25">
      <c r="B230" s="30" t="s">
        <v>50</v>
      </c>
      <c r="C230">
        <v>210</v>
      </c>
    </row>
    <row r="231" spans="2:3" x14ac:dyDescent="0.25">
      <c r="B231" s="55" t="s">
        <v>50</v>
      </c>
      <c r="C231">
        <v>211</v>
      </c>
    </row>
    <row r="232" spans="2:3" x14ac:dyDescent="0.25">
      <c r="B232" s="30" t="s">
        <v>50</v>
      </c>
      <c r="C232">
        <v>212</v>
      </c>
    </row>
    <row r="233" spans="2:3" x14ac:dyDescent="0.25">
      <c r="B233" s="30" t="s">
        <v>50</v>
      </c>
      <c r="C233">
        <v>213</v>
      </c>
    </row>
    <row r="234" spans="2:3" x14ac:dyDescent="0.25">
      <c r="B234" s="55" t="s">
        <v>50</v>
      </c>
      <c r="C234">
        <v>214</v>
      </c>
    </row>
    <row r="235" spans="2:3" x14ac:dyDescent="0.25">
      <c r="B235" s="55" t="s">
        <v>50</v>
      </c>
      <c r="C235">
        <v>215</v>
      </c>
    </row>
    <row r="236" spans="2:3" x14ac:dyDescent="0.25">
      <c r="B236" s="30" t="s">
        <v>50</v>
      </c>
      <c r="C236">
        <v>216</v>
      </c>
    </row>
    <row r="237" spans="2:3" x14ac:dyDescent="0.25">
      <c r="B237" s="30" t="s">
        <v>50</v>
      </c>
      <c r="C237">
        <v>217</v>
      </c>
    </row>
    <row r="238" spans="2:3" x14ac:dyDescent="0.25">
      <c r="B238" s="43" t="s">
        <v>50</v>
      </c>
      <c r="C238">
        <v>218</v>
      </c>
    </row>
    <row r="239" spans="2:3" x14ac:dyDescent="0.25">
      <c r="B239" s="1" t="s">
        <v>50</v>
      </c>
      <c r="C239">
        <v>219</v>
      </c>
    </row>
    <row r="240" spans="2:3" x14ac:dyDescent="0.25">
      <c r="B240" s="1" t="s">
        <v>50</v>
      </c>
      <c r="C240">
        <v>220</v>
      </c>
    </row>
    <row r="241" spans="2:9" x14ac:dyDescent="0.25">
      <c r="B241" s="1" t="s">
        <v>50</v>
      </c>
      <c r="C241">
        <v>221</v>
      </c>
    </row>
    <row r="242" spans="2:9" x14ac:dyDescent="0.25">
      <c r="B242" s="1" t="s">
        <v>50</v>
      </c>
      <c r="C242">
        <v>222</v>
      </c>
    </row>
    <row r="243" spans="2:9" x14ac:dyDescent="0.25">
      <c r="B243" s="1" t="s">
        <v>50</v>
      </c>
      <c r="C243">
        <v>223</v>
      </c>
    </row>
    <row r="244" spans="2:9" x14ac:dyDescent="0.25">
      <c r="B244" s="1" t="s">
        <v>50</v>
      </c>
      <c r="C244">
        <v>224</v>
      </c>
    </row>
    <row r="245" spans="2:9" x14ac:dyDescent="0.25">
      <c r="B245" s="1" t="s">
        <v>50</v>
      </c>
      <c r="C245">
        <v>225</v>
      </c>
      <c r="H245" t="s">
        <v>50</v>
      </c>
      <c r="I245">
        <v>229</v>
      </c>
    </row>
    <row r="246" spans="2:9" x14ac:dyDescent="0.25">
      <c r="B246" s="30" t="s">
        <v>50</v>
      </c>
      <c r="C246">
        <v>226</v>
      </c>
      <c r="H246" t="s">
        <v>148</v>
      </c>
      <c r="I246">
        <v>3</v>
      </c>
    </row>
    <row r="247" spans="2:9" x14ac:dyDescent="0.25">
      <c r="B247" s="30" t="s">
        <v>50</v>
      </c>
      <c r="C247">
        <v>227</v>
      </c>
      <c r="H247" t="s">
        <v>154</v>
      </c>
      <c r="I247">
        <v>8</v>
      </c>
    </row>
    <row r="248" spans="2:9" x14ac:dyDescent="0.25">
      <c r="B248" s="30" t="s">
        <v>50</v>
      </c>
      <c r="C248">
        <v>228</v>
      </c>
      <c r="H248" t="s">
        <v>187</v>
      </c>
      <c r="I248">
        <v>1</v>
      </c>
    </row>
    <row r="249" spans="2:9" x14ac:dyDescent="0.25">
      <c r="B249" s="30" t="s">
        <v>50</v>
      </c>
      <c r="C249">
        <v>229</v>
      </c>
      <c r="H249" t="s">
        <v>205</v>
      </c>
      <c r="I249">
        <v>1</v>
      </c>
    </row>
    <row r="250" spans="2:9" x14ac:dyDescent="0.25">
      <c r="B250" s="71" t="s">
        <v>148</v>
      </c>
      <c r="H250" t="s">
        <v>152</v>
      </c>
      <c r="I250">
        <v>2</v>
      </c>
    </row>
    <row r="251" spans="2:9" x14ac:dyDescent="0.25">
      <c r="B251" s="1" t="s">
        <v>148</v>
      </c>
      <c r="H251" t="s">
        <v>136</v>
      </c>
      <c r="I251">
        <v>2</v>
      </c>
    </row>
    <row r="252" spans="2:9" x14ac:dyDescent="0.25">
      <c r="B252" s="71" t="s">
        <v>148</v>
      </c>
    </row>
    <row r="253" spans="2:9" x14ac:dyDescent="0.25">
      <c r="B253" s="30" t="s">
        <v>143</v>
      </c>
    </row>
    <row r="254" spans="2:9" x14ac:dyDescent="0.25">
      <c r="B254" s="30" t="s">
        <v>143</v>
      </c>
    </row>
    <row r="255" spans="2:9" x14ac:dyDescent="0.25">
      <c r="B255" s="30" t="s">
        <v>154</v>
      </c>
    </row>
    <row r="256" spans="2:9" x14ac:dyDescent="0.25">
      <c r="B256" s="1" t="s">
        <v>154</v>
      </c>
    </row>
    <row r="257" spans="2:2" x14ac:dyDescent="0.25">
      <c r="B257" s="1" t="s">
        <v>154</v>
      </c>
    </row>
    <row r="258" spans="2:2" x14ac:dyDescent="0.25">
      <c r="B258" s="30" t="s">
        <v>154</v>
      </c>
    </row>
    <row r="259" spans="2:2" x14ac:dyDescent="0.25">
      <c r="B259" s="30" t="s">
        <v>212</v>
      </c>
    </row>
    <row r="260" spans="2:2" x14ac:dyDescent="0.25">
      <c r="B260" s="30" t="s">
        <v>212</v>
      </c>
    </row>
    <row r="261" spans="2:2" x14ac:dyDescent="0.25">
      <c r="B261" s="1" t="s">
        <v>187</v>
      </c>
    </row>
    <row r="262" spans="2:2" x14ac:dyDescent="0.25">
      <c r="B262" s="15" t="s">
        <v>205</v>
      </c>
    </row>
    <row r="263" spans="2:2" x14ac:dyDescent="0.25">
      <c r="B263" s="1" t="s">
        <v>152</v>
      </c>
    </row>
    <row r="264" spans="2:2" x14ac:dyDescent="0.25">
      <c r="B264" s="30" t="s">
        <v>152</v>
      </c>
    </row>
    <row r="265" spans="2:2" x14ac:dyDescent="0.25">
      <c r="B265" s="15" t="s">
        <v>136</v>
      </c>
    </row>
    <row r="266" spans="2:2" x14ac:dyDescent="0.25">
      <c r="B266" s="1" t="s">
        <v>136</v>
      </c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29"/>
    </row>
    <row r="271" spans="2:2" x14ac:dyDescent="0.25">
      <c r="B271" s="1"/>
    </row>
    <row r="272" spans="2:2" x14ac:dyDescent="0.25">
      <c r="B272" s="15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29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5"/>
    </row>
    <row r="283" spans="2:2" x14ac:dyDescent="0.25">
      <c r="B283" s="29"/>
    </row>
    <row r="284" spans="2:2" x14ac:dyDescent="0.25">
      <c r="B284" s="43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5"/>
    </row>
    <row r="290" spans="2:2" x14ac:dyDescent="0.25">
      <c r="B290" s="15"/>
    </row>
    <row r="291" spans="2:2" x14ac:dyDescent="0.25">
      <c r="B291" s="15"/>
    </row>
    <row r="292" spans="2:2" x14ac:dyDescent="0.25">
      <c r="B292" s="15"/>
    </row>
    <row r="293" spans="2:2" x14ac:dyDescent="0.25">
      <c r="B293" s="15"/>
    </row>
    <row r="294" spans="2:2" x14ac:dyDescent="0.25">
      <c r="B294" s="15"/>
    </row>
    <row r="295" spans="2:2" x14ac:dyDescent="0.25">
      <c r="B295" s="15"/>
    </row>
    <row r="296" spans="2:2" x14ac:dyDescent="0.25">
      <c r="B296" s="29"/>
    </row>
    <row r="297" spans="2:2" x14ac:dyDescent="0.25">
      <c r="B297" s="15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29"/>
    </row>
    <row r="303" spans="2:2" x14ac:dyDescent="0.25">
      <c r="B303" s="30"/>
    </row>
    <row r="304" spans="2:2" x14ac:dyDescent="0.25">
      <c r="B304" s="113"/>
    </row>
    <row r="305" spans="2:2" x14ac:dyDescent="0.25">
      <c r="B305" s="114"/>
    </row>
    <row r="306" spans="2:2" x14ac:dyDescent="0.25">
      <c r="B306" s="115"/>
    </row>
    <row r="307" spans="2:2" x14ac:dyDescent="0.25">
      <c r="B307" s="114"/>
    </row>
    <row r="308" spans="2:2" x14ac:dyDescent="0.25">
      <c r="B308" s="114"/>
    </row>
    <row r="309" spans="2:2" x14ac:dyDescent="0.25">
      <c r="B309" s="114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29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29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29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8"/>
    </row>
    <row r="336" spans="2:2" x14ac:dyDescent="0.25">
      <c r="B336" s="15"/>
    </row>
    <row r="337" spans="2:2" x14ac:dyDescent="0.25">
      <c r="B337" s="1"/>
    </row>
    <row r="338" spans="2:2" x14ac:dyDescent="0.25">
      <c r="B338" s="29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29"/>
    </row>
    <row r="347" spans="2:2" x14ac:dyDescent="0.25">
      <c r="B347" s="43"/>
    </row>
    <row r="348" spans="2:2" x14ac:dyDescent="0.25">
      <c r="B348" s="15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29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5"/>
    </row>
    <row r="357" spans="2:2" x14ac:dyDescent="0.25">
      <c r="B357" s="1"/>
    </row>
    <row r="358" spans="2:2" x14ac:dyDescent="0.25">
      <c r="B358" s="29"/>
    </row>
    <row r="359" spans="2:2" x14ac:dyDescent="0.25">
      <c r="B359" s="1"/>
    </row>
    <row r="360" spans="2:2" x14ac:dyDescent="0.25">
      <c r="B360" s="15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5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43"/>
    </row>
    <row r="371" spans="2:2" x14ac:dyDescent="0.25">
      <c r="B371" s="29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29"/>
    </row>
    <row r="376" spans="2:2" x14ac:dyDescent="0.25">
      <c r="B376" s="15"/>
    </row>
    <row r="377" spans="2:2" x14ac:dyDescent="0.25">
      <c r="B377" s="15"/>
    </row>
    <row r="378" spans="2:2" x14ac:dyDescent="0.25">
      <c r="B378" s="15"/>
    </row>
    <row r="379" spans="2:2" x14ac:dyDescent="0.25">
      <c r="B379" s="15"/>
    </row>
    <row r="380" spans="2:2" x14ac:dyDescent="0.25">
      <c r="B380" s="15"/>
    </row>
    <row r="381" spans="2:2" x14ac:dyDescent="0.25">
      <c r="B381" s="29"/>
    </row>
    <row r="382" spans="2:2" x14ac:dyDescent="0.25">
      <c r="B382" s="15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29"/>
    </row>
    <row r="391" spans="2:2" x14ac:dyDescent="0.25">
      <c r="B391" s="29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29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29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29"/>
    </row>
    <row r="418" spans="2:2" x14ac:dyDescent="0.25">
      <c r="B418" s="1"/>
    </row>
    <row r="419" spans="2:2" x14ac:dyDescent="0.25">
      <c r="B419" s="1"/>
    </row>
    <row r="420" spans="2:2" x14ac:dyDescent="0.25">
      <c r="B420" s="29"/>
    </row>
    <row r="421" spans="2:2" x14ac:dyDescent="0.25">
      <c r="B421" s="1"/>
    </row>
    <row r="422" spans="2:2" x14ac:dyDescent="0.25">
      <c r="B422" s="1"/>
    </row>
    <row r="423" spans="2:2" x14ac:dyDescent="0.25">
      <c r="B423" s="15"/>
    </row>
    <row r="424" spans="2:2" x14ac:dyDescent="0.25">
      <c r="B424" s="1"/>
    </row>
    <row r="425" spans="2:2" x14ac:dyDescent="0.25">
      <c r="B425" s="1"/>
    </row>
    <row r="426" spans="2:2" x14ac:dyDescent="0.25">
      <c r="B426" s="29"/>
    </row>
    <row r="427" spans="2:2" x14ac:dyDescent="0.25">
      <c r="B427" s="43"/>
    </row>
    <row r="428" spans="2:2" x14ac:dyDescent="0.25">
      <c r="B428" s="1"/>
    </row>
    <row r="429" spans="2:2" x14ac:dyDescent="0.25">
      <c r="B429" s="74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43"/>
    </row>
    <row r="435" spans="2:2" x14ac:dyDescent="0.25">
      <c r="B435" s="1"/>
    </row>
    <row r="436" spans="2:2" x14ac:dyDescent="0.25">
      <c r="B436" s="1"/>
    </row>
    <row r="437" spans="2:2" x14ac:dyDescent="0.25">
      <c r="B437" s="90"/>
    </row>
    <row r="438" spans="2:2" x14ac:dyDescent="0.25">
      <c r="B438" s="1"/>
    </row>
    <row r="439" spans="2:2" x14ac:dyDescent="0.25">
      <c r="B439" s="1"/>
    </row>
    <row r="440" spans="2:2" x14ac:dyDescent="0.25">
      <c r="B440" s="29"/>
    </row>
    <row r="441" spans="2:2" x14ac:dyDescent="0.25">
      <c r="B441" s="43"/>
    </row>
    <row r="442" spans="2:2" x14ac:dyDescent="0.25">
      <c r="B442" s="43"/>
    </row>
    <row r="443" spans="2:2" x14ac:dyDescent="0.25">
      <c r="B443" s="43"/>
    </row>
    <row r="444" spans="2:2" x14ac:dyDescent="0.25">
      <c r="B444" s="29"/>
    </row>
    <row r="445" spans="2:2" x14ac:dyDescent="0.25">
      <c r="B445" s="15"/>
    </row>
    <row r="446" spans="2:2" x14ac:dyDescent="0.25">
      <c r="B446" s="15"/>
    </row>
    <row r="447" spans="2:2" x14ac:dyDescent="0.25">
      <c r="B447" s="15"/>
    </row>
    <row r="448" spans="2:2" x14ac:dyDescent="0.25">
      <c r="B448" s="29"/>
    </row>
    <row r="449" spans="2:2" x14ac:dyDescent="0.25">
      <c r="B449" s="15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97"/>
    </row>
    <row r="455" spans="2:2" x14ac:dyDescent="0.25">
      <c r="B455" s="29"/>
    </row>
    <row r="456" spans="2:2" x14ac:dyDescent="0.25">
      <c r="B456" s="1"/>
    </row>
    <row r="457" spans="2:2" x14ac:dyDescent="0.25">
      <c r="B457" s="15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92"/>
    </row>
    <row r="462" spans="2:2" x14ac:dyDescent="0.25">
      <c r="B462" s="24"/>
    </row>
    <row r="463" spans="2:2" x14ac:dyDescent="0.25">
      <c r="B463" s="23"/>
    </row>
    <row r="464" spans="2:2" x14ac:dyDescent="0.25">
      <c r="B464" s="24"/>
    </row>
    <row r="465" spans="2:2" x14ac:dyDescent="0.25">
      <c r="B465" s="24"/>
    </row>
    <row r="466" spans="2:2" x14ac:dyDescent="0.25">
      <c r="B466" s="24"/>
    </row>
    <row r="467" spans="2:2" x14ac:dyDescent="0.25">
      <c r="B467" s="1"/>
    </row>
    <row r="468" spans="2:2" x14ac:dyDescent="0.25">
      <c r="B468" s="29"/>
    </row>
    <row r="469" spans="2:2" x14ac:dyDescent="0.25">
      <c r="B469" s="15"/>
    </row>
    <row r="470" spans="2:2" x14ac:dyDescent="0.25">
      <c r="B470" s="15"/>
    </row>
    <row r="471" spans="2:2" x14ac:dyDescent="0.25">
      <c r="B471" s="15"/>
    </row>
    <row r="472" spans="2:2" x14ac:dyDescent="0.25">
      <c r="B472" s="15"/>
    </row>
    <row r="473" spans="2:2" x14ac:dyDescent="0.25">
      <c r="B473" s="15"/>
    </row>
    <row r="474" spans="2:2" x14ac:dyDescent="0.25">
      <c r="B474" s="15"/>
    </row>
    <row r="475" spans="2:2" x14ac:dyDescent="0.25">
      <c r="B475" s="15"/>
    </row>
    <row r="476" spans="2:2" x14ac:dyDescent="0.25">
      <c r="B476" s="15"/>
    </row>
    <row r="477" spans="2:2" x14ac:dyDescent="0.25">
      <c r="B477" s="29"/>
    </row>
    <row r="478" spans="2:2" x14ac:dyDescent="0.25">
      <c r="B478" s="1"/>
    </row>
    <row r="479" spans="2:2" x14ac:dyDescent="0.25">
      <c r="B479" s="1"/>
    </row>
    <row r="480" spans="2:2" x14ac:dyDescent="0.25">
      <c r="B480" s="29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29"/>
    </row>
    <row r="485" spans="2:2" x14ac:dyDescent="0.25">
      <c r="B485" s="113"/>
    </row>
    <row r="486" spans="2:2" x14ac:dyDescent="0.25">
      <c r="B486" s="15"/>
    </row>
    <row r="487" spans="2:2" x14ac:dyDescent="0.25">
      <c r="B487" s="15"/>
    </row>
    <row r="488" spans="2:2" x14ac:dyDescent="0.25">
      <c r="B488" s="15"/>
    </row>
    <row r="489" spans="2:2" x14ac:dyDescent="0.25">
      <c r="B489" s="15"/>
    </row>
    <row r="490" spans="2:2" x14ac:dyDescent="0.25">
      <c r="B490" s="15"/>
    </row>
    <row r="491" spans="2:2" x14ac:dyDescent="0.25">
      <c r="B491" s="29"/>
    </row>
    <row r="492" spans="2:2" x14ac:dyDescent="0.25">
      <c r="B492" s="15"/>
    </row>
    <row r="493" spans="2:2" x14ac:dyDescent="0.25">
      <c r="B493" s="15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29"/>
    </row>
    <row r="498" spans="2:2" x14ac:dyDescent="0.25">
      <c r="B498" s="1"/>
    </row>
    <row r="499" spans="2:2" x14ac:dyDescent="0.25">
      <c r="B499" s="29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29"/>
    </row>
    <row r="504" spans="2:2" x14ac:dyDescent="0.25">
      <c r="B504" s="1"/>
    </row>
    <row r="505" spans="2:2" x14ac:dyDescent="0.25">
      <c r="B505" s="1"/>
    </row>
    <row r="506" spans="2:2" x14ac:dyDescent="0.25">
      <c r="B506" s="43"/>
    </row>
    <row r="507" spans="2:2" x14ac:dyDescent="0.25">
      <c r="B507" s="1"/>
    </row>
    <row r="508" spans="2:2" x14ac:dyDescent="0.25">
      <c r="B508" s="1"/>
    </row>
    <row r="509" spans="2:2" x14ac:dyDescent="0.25">
      <c r="B509" s="29"/>
    </row>
    <row r="510" spans="2:2" x14ac:dyDescent="0.25">
      <c r="B510" s="74"/>
    </row>
    <row r="511" spans="2:2" x14ac:dyDescent="0.25">
      <c r="B511" s="82"/>
    </row>
    <row r="512" spans="2:2" x14ac:dyDescent="0.25">
      <c r="B512" s="29"/>
    </row>
    <row r="513" spans="2:2" x14ac:dyDescent="0.25">
      <c r="B513" s="1"/>
    </row>
    <row r="514" spans="2:2" x14ac:dyDescent="0.25">
      <c r="B514" s="43"/>
    </row>
    <row r="515" spans="2:2" x14ac:dyDescent="0.25">
      <c r="B515" s="15"/>
    </row>
    <row r="516" spans="2:2" x14ac:dyDescent="0.25">
      <c r="B516" s="29"/>
    </row>
    <row r="517" spans="2:2" x14ac:dyDescent="0.25">
      <c r="B517" s="1"/>
    </row>
    <row r="518" spans="2:2" x14ac:dyDescent="0.25">
      <c r="B518" s="29"/>
    </row>
    <row r="519" spans="2:2" x14ac:dyDescent="0.25">
      <c r="B519" s="29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29"/>
    </row>
    <row r="528" spans="2:2" x14ac:dyDescent="0.25">
      <c r="B528" s="1"/>
    </row>
    <row r="529" spans="2:2" x14ac:dyDescent="0.25">
      <c r="B529" s="1"/>
    </row>
  </sheetData>
  <autoFilter ref="B4:B529">
    <sortState ref="B5:B529">
      <sortCondition ref="B4:B529"/>
    </sortState>
  </autoFilter>
  <phoneticPr fontId="6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"/>
  <sheetViews>
    <sheetView zoomScale="83" zoomScaleNormal="83" zoomScalePageLayoutView="200" workbookViewId="0">
      <pane xSplit="11" ySplit="4" topLeftCell="L5" activePane="bottomRight" state="frozen"/>
      <selection activeCell="E90" sqref="E90"/>
      <selection pane="topRight" activeCell="E90" sqref="E90"/>
      <selection pane="bottomLeft" activeCell="E90" sqref="E90"/>
      <selection pane="bottomRight" activeCell="K13" sqref="K13"/>
    </sheetView>
  </sheetViews>
  <sheetFormatPr defaultColWidth="8.77734375" defaultRowHeight="13.2" x14ac:dyDescent="0.25"/>
  <cols>
    <col min="1" max="1" width="9.33203125" style="68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3.44140625" customWidth="1"/>
    <col min="8" max="8" width="4" customWidth="1"/>
    <col min="9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6" width="10.109375" style="46" customWidth="1"/>
    <col min="17" max="17" width="10.109375" customWidth="1"/>
    <col min="18" max="18" width="8.44140625" customWidth="1"/>
    <col min="19" max="19" width="7.6640625" customWidth="1"/>
    <col min="20" max="20" width="5.33203125" customWidth="1"/>
    <col min="21" max="21" width="5.109375" customWidth="1"/>
    <col min="22" max="23" width="6.10937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0.664062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4.77734375" customWidth="1"/>
  </cols>
  <sheetData>
    <row r="1" spans="1:39" x14ac:dyDescent="0.25">
      <c r="A1" s="64" t="s">
        <v>105</v>
      </c>
      <c r="B1" s="10"/>
    </row>
    <row r="3" spans="1:39" s="2" customFormat="1" x14ac:dyDescent="0.25">
      <c r="A3" s="65"/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3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101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66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4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98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x14ac:dyDescent="0.25">
      <c r="A5" s="63">
        <v>41062</v>
      </c>
      <c r="B5" s="30" t="s">
        <v>106</v>
      </c>
      <c r="C5" s="30" t="s">
        <v>107</v>
      </c>
      <c r="D5" s="1">
        <v>1</v>
      </c>
      <c r="E5" s="1"/>
      <c r="F5" s="1"/>
      <c r="G5" s="1"/>
      <c r="H5" s="1"/>
      <c r="I5" s="1"/>
      <c r="J5" s="1"/>
      <c r="K5" s="1"/>
      <c r="L5" s="1">
        <v>25</v>
      </c>
      <c r="M5" s="1">
        <v>1</v>
      </c>
      <c r="N5" s="1">
        <v>2</v>
      </c>
      <c r="O5" s="30" t="s">
        <v>50</v>
      </c>
      <c r="P5" s="21">
        <v>1000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>
        <v>1</v>
      </c>
      <c r="AE5" s="1">
        <v>1</v>
      </c>
      <c r="AF5" s="1"/>
      <c r="AG5" s="1"/>
      <c r="AH5" s="1"/>
      <c r="AI5" s="1"/>
      <c r="AJ5" s="1"/>
      <c r="AK5" s="1"/>
      <c r="AL5" s="1"/>
      <c r="AM5" s="1"/>
    </row>
    <row r="6" spans="1:39" s="44" customFormat="1" x14ac:dyDescent="0.25">
      <c r="A6" s="63">
        <v>41062</v>
      </c>
      <c r="B6" s="30" t="s">
        <v>106</v>
      </c>
      <c r="C6" s="30" t="s">
        <v>107</v>
      </c>
      <c r="D6" s="43">
        <v>1</v>
      </c>
      <c r="E6" s="43"/>
      <c r="F6" s="43"/>
      <c r="G6" s="43"/>
      <c r="H6" s="43"/>
      <c r="I6" s="43"/>
      <c r="J6" s="43"/>
      <c r="K6" s="43"/>
      <c r="L6" s="43">
        <v>115</v>
      </c>
      <c r="M6" s="43">
        <v>1</v>
      </c>
      <c r="N6" s="43">
        <v>4</v>
      </c>
      <c r="O6" s="55" t="s">
        <v>50</v>
      </c>
      <c r="P6" s="49">
        <v>1540</v>
      </c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>
        <v>1</v>
      </c>
      <c r="AE6" s="43"/>
      <c r="AF6" s="43">
        <v>1</v>
      </c>
      <c r="AG6" s="43"/>
      <c r="AH6" s="43"/>
      <c r="AI6" s="43"/>
      <c r="AJ6" s="43"/>
      <c r="AK6" s="43"/>
      <c r="AL6" s="43"/>
      <c r="AM6" s="55" t="s">
        <v>111</v>
      </c>
    </row>
    <row r="7" spans="1:39" s="44" customFormat="1" x14ac:dyDescent="0.25">
      <c r="A7" s="63">
        <v>41062</v>
      </c>
      <c r="B7" s="30" t="s">
        <v>106</v>
      </c>
      <c r="C7" s="55" t="s">
        <v>115</v>
      </c>
      <c r="D7" s="43">
        <v>1</v>
      </c>
      <c r="E7" s="43"/>
      <c r="F7" s="43"/>
      <c r="G7" s="43"/>
      <c r="H7" s="43"/>
      <c r="I7" s="43"/>
      <c r="J7" s="43"/>
      <c r="K7" s="43"/>
      <c r="L7" s="43">
        <v>25</v>
      </c>
      <c r="M7" s="43"/>
      <c r="N7" s="43">
        <v>1</v>
      </c>
      <c r="O7" s="55" t="s">
        <v>50</v>
      </c>
      <c r="P7" s="49">
        <v>1313</v>
      </c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 t="s">
        <v>219</v>
      </c>
    </row>
    <row r="8" spans="1:39" s="54" customFormat="1" x14ac:dyDescent="0.25">
      <c r="A8" s="6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53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x14ac:dyDescent="0.25">
      <c r="A9" s="63">
        <v>41063</v>
      </c>
      <c r="B9" s="30" t="s">
        <v>112</v>
      </c>
      <c r="C9" s="30" t="s">
        <v>113</v>
      </c>
      <c r="D9" s="1"/>
      <c r="E9" s="1"/>
      <c r="F9" s="1"/>
      <c r="G9" s="1"/>
      <c r="H9" s="1"/>
      <c r="I9" s="1"/>
      <c r="J9" s="1">
        <v>1</v>
      </c>
      <c r="K9" s="1"/>
      <c r="L9" s="1"/>
      <c r="M9" s="1"/>
      <c r="N9" s="1">
        <v>2</v>
      </c>
      <c r="O9" s="30" t="s">
        <v>50</v>
      </c>
      <c r="P9" s="21">
        <v>1142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 t="s">
        <v>219</v>
      </c>
    </row>
    <row r="10" spans="1:39" s="54" customFormat="1" x14ac:dyDescent="0.25">
      <c r="A10" s="6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53"/>
      <c r="Q10" s="70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 s="63">
        <v>41066</v>
      </c>
      <c r="B11" s="30" t="s">
        <v>116</v>
      </c>
      <c r="C11" s="30" t="s">
        <v>117</v>
      </c>
      <c r="D11" s="1">
        <v>1</v>
      </c>
      <c r="E11" s="1"/>
      <c r="F11" s="1"/>
      <c r="G11" s="1"/>
      <c r="H11" s="1"/>
      <c r="I11" s="1"/>
      <c r="J11" s="1"/>
      <c r="K11" s="1"/>
      <c r="L11" s="1">
        <v>40</v>
      </c>
      <c r="M11" s="1">
        <v>1</v>
      </c>
      <c r="N11" s="1">
        <v>2</v>
      </c>
      <c r="O11" s="30" t="s">
        <v>50</v>
      </c>
      <c r="P11" s="21">
        <v>1123</v>
      </c>
      <c r="Q11" s="1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>
        <v>1</v>
      </c>
      <c r="AE11" s="1">
        <v>1</v>
      </c>
      <c r="AF11" s="1"/>
      <c r="AG11" s="1"/>
      <c r="AH11" s="1"/>
      <c r="AI11" s="1"/>
      <c r="AJ11" s="1"/>
      <c r="AK11" s="1"/>
      <c r="AL11" s="1"/>
      <c r="AM11" s="1" t="s">
        <v>219</v>
      </c>
    </row>
    <row r="12" spans="1:39" x14ac:dyDescent="0.25">
      <c r="A12" s="63">
        <v>41066</v>
      </c>
      <c r="B12" s="30" t="s">
        <v>116</v>
      </c>
      <c r="C12" s="30" t="s">
        <v>117</v>
      </c>
      <c r="D12" s="15"/>
      <c r="E12" s="15"/>
      <c r="F12" s="15"/>
      <c r="G12" s="15"/>
      <c r="H12" s="15">
        <v>1</v>
      </c>
      <c r="I12" s="15"/>
      <c r="J12" s="15"/>
      <c r="K12" s="15"/>
      <c r="L12" s="15"/>
      <c r="M12" s="15"/>
      <c r="N12" s="15">
        <v>1</v>
      </c>
      <c r="O12" s="15"/>
      <c r="P12" s="26">
        <v>1432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1</v>
      </c>
      <c r="AE12" s="15"/>
      <c r="AF12" s="15">
        <v>1</v>
      </c>
      <c r="AG12" s="15"/>
      <c r="AH12" s="15"/>
      <c r="AI12" s="15"/>
      <c r="AJ12" s="15"/>
      <c r="AK12" s="15"/>
      <c r="AL12" s="15"/>
      <c r="AM12" s="137" t="s">
        <v>220</v>
      </c>
    </row>
    <row r="13" spans="1:39" x14ac:dyDescent="0.25">
      <c r="A13" s="67" t="s">
        <v>74</v>
      </c>
      <c r="B13" s="13"/>
      <c r="C13" s="11"/>
      <c r="D13" s="12">
        <f>SUM(D5:D12)</f>
        <v>4</v>
      </c>
      <c r="E13" s="12">
        <f>SUM(E5:E12)</f>
        <v>0</v>
      </c>
      <c r="F13" s="12">
        <f>SUM(F5:F12)</f>
        <v>0</v>
      </c>
      <c r="G13" s="12">
        <f>SUM(G5:G12)</f>
        <v>0</v>
      </c>
      <c r="H13" s="12">
        <f>SUM(H5:H12)</f>
        <v>1</v>
      </c>
      <c r="I13" s="12"/>
      <c r="J13" s="12">
        <f>SUM(J5:J12)</f>
        <v>1</v>
      </c>
      <c r="K13" s="12">
        <f>SUM(D13:J13)</f>
        <v>6</v>
      </c>
      <c r="L13" s="12">
        <f>AVERAGE(L5:L12)</f>
        <v>51.25</v>
      </c>
      <c r="M13" s="12">
        <f>SUM(M5:M12)</f>
        <v>3</v>
      </c>
      <c r="N13" s="12">
        <f>SUM(N5:N12)</f>
        <v>12</v>
      </c>
      <c r="O13" s="12"/>
      <c r="P13" s="50">
        <f>COUNT(P5:P12)</f>
        <v>6</v>
      </c>
      <c r="Q13" s="12">
        <f>COUNT(Q5:Q12)</f>
        <v>0</v>
      </c>
      <c r="R13" s="12">
        <f t="shared" ref="R13:AL13" si="0">SUM(R5:R12)</f>
        <v>0</v>
      </c>
      <c r="S13" s="12">
        <f t="shared" si="0"/>
        <v>0</v>
      </c>
      <c r="T13" s="12">
        <f t="shared" si="0"/>
        <v>0</v>
      </c>
      <c r="U13" s="12">
        <f t="shared" si="0"/>
        <v>0</v>
      </c>
      <c r="V13" s="12">
        <f t="shared" si="0"/>
        <v>0</v>
      </c>
      <c r="W13" s="12">
        <f t="shared" si="0"/>
        <v>0</v>
      </c>
      <c r="X13" s="12">
        <f t="shared" si="0"/>
        <v>0</v>
      </c>
      <c r="Y13" s="12">
        <f t="shared" si="0"/>
        <v>0</v>
      </c>
      <c r="Z13" s="12">
        <f t="shared" si="0"/>
        <v>0</v>
      </c>
      <c r="AA13" s="12">
        <f t="shared" si="0"/>
        <v>0</v>
      </c>
      <c r="AB13" s="12">
        <f t="shared" si="0"/>
        <v>0</v>
      </c>
      <c r="AC13" s="12">
        <f t="shared" si="0"/>
        <v>0</v>
      </c>
      <c r="AD13" s="12">
        <f t="shared" si="0"/>
        <v>4</v>
      </c>
      <c r="AE13" s="12">
        <f t="shared" si="0"/>
        <v>2</v>
      </c>
      <c r="AF13" s="12">
        <f t="shared" si="0"/>
        <v>2</v>
      </c>
      <c r="AG13" s="12">
        <f t="shared" si="0"/>
        <v>0</v>
      </c>
      <c r="AH13" s="12">
        <f t="shared" si="0"/>
        <v>0</v>
      </c>
      <c r="AI13" s="12">
        <f t="shared" si="0"/>
        <v>0</v>
      </c>
      <c r="AJ13" s="12">
        <f t="shared" si="0"/>
        <v>0</v>
      </c>
      <c r="AK13" s="12">
        <f t="shared" si="0"/>
        <v>0</v>
      </c>
      <c r="AL13" s="12">
        <f t="shared" si="0"/>
        <v>0</v>
      </c>
      <c r="AM13" s="12"/>
    </row>
    <row r="14" spans="1:39" x14ac:dyDescent="0.25">
      <c r="L14" t="s">
        <v>48</v>
      </c>
      <c r="N14">
        <f>COUNT(N5:N12)</f>
        <v>6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zoomScale="81" zoomScaleNormal="81" zoomScalePageLayoutView="200" workbookViewId="0">
      <pane xSplit="11" ySplit="4" topLeftCell="L5" activePane="bottomRight" state="frozen"/>
      <selection activeCell="E90" sqref="E90"/>
      <selection pane="topRight" activeCell="E90" sqref="E90"/>
      <selection pane="bottomLeft" activeCell="E90" sqref="E90"/>
      <selection pane="bottomRight" activeCell="H20" sqref="H20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2.44140625" customWidth="1"/>
    <col min="8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19" width="7.6640625" customWidth="1"/>
    <col min="20" max="20" width="5.6640625" customWidth="1"/>
    <col min="21" max="21" width="5.109375" customWidth="1"/>
    <col min="22" max="22" width="5.77734375" customWidth="1"/>
    <col min="23" max="23" width="6.3320312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0.7773437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40" x14ac:dyDescent="0.25">
      <c r="A1" s="10" t="s">
        <v>118</v>
      </c>
      <c r="B1" s="10"/>
    </row>
    <row r="3" spans="1:40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101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40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98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40" x14ac:dyDescent="0.25">
      <c r="A5" s="17">
        <v>41067</v>
      </c>
      <c r="B5" s="1" t="s">
        <v>119</v>
      </c>
      <c r="C5" s="1" t="s">
        <v>120</v>
      </c>
      <c r="D5" s="1">
        <v>1</v>
      </c>
      <c r="E5" s="1"/>
      <c r="F5" s="1"/>
      <c r="G5" s="1"/>
      <c r="H5" s="1"/>
      <c r="I5" s="1"/>
      <c r="J5" s="1"/>
      <c r="K5" s="1"/>
      <c r="L5" s="1">
        <v>9.9</v>
      </c>
      <c r="M5" s="1">
        <v>1</v>
      </c>
      <c r="N5" s="1">
        <v>1</v>
      </c>
      <c r="O5" s="1" t="s">
        <v>50</v>
      </c>
      <c r="P5" s="21">
        <v>1351</v>
      </c>
      <c r="Q5" s="2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>
        <v>1</v>
      </c>
      <c r="AE5" s="1">
        <v>1</v>
      </c>
      <c r="AF5" s="1">
        <v>1</v>
      </c>
      <c r="AG5" s="1"/>
      <c r="AH5" s="1"/>
      <c r="AI5" s="1"/>
      <c r="AJ5" s="1"/>
      <c r="AK5" s="1"/>
      <c r="AL5" s="1"/>
      <c r="AM5" s="1"/>
    </row>
    <row r="6" spans="1:40" s="80" customForma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5"/>
      <c r="L6" s="75"/>
      <c r="M6" s="76"/>
      <c r="N6" s="76"/>
      <c r="O6" s="77"/>
      <c r="P6" s="78"/>
      <c r="Q6" s="78"/>
      <c r="R6" s="75"/>
      <c r="S6" s="74"/>
      <c r="T6" s="74"/>
      <c r="U6" s="74"/>
      <c r="V6" s="79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5"/>
    </row>
    <row r="7" spans="1:40" s="84" customFormat="1" x14ac:dyDescent="0.25">
      <c r="A7" s="81">
        <v>41068</v>
      </c>
      <c r="B7" s="82" t="s">
        <v>121</v>
      </c>
      <c r="C7" s="82" t="s">
        <v>122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/>
      <c r="Q7" s="83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</row>
    <row r="8" spans="1:40" s="54" customFormat="1" x14ac:dyDescent="0.25">
      <c r="A8" s="73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53"/>
      <c r="Q8" s="53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40" x14ac:dyDescent="0.25">
      <c r="A9" s="17">
        <v>41069</v>
      </c>
      <c r="B9" s="1" t="s">
        <v>106</v>
      </c>
      <c r="C9" s="1" t="s">
        <v>107</v>
      </c>
      <c r="D9" s="1">
        <v>1</v>
      </c>
      <c r="E9" s="1"/>
      <c r="F9" s="1"/>
      <c r="G9" s="1"/>
      <c r="H9" s="1"/>
      <c r="I9" s="1"/>
      <c r="J9" s="1"/>
      <c r="K9" s="1"/>
      <c r="L9" s="1">
        <v>30</v>
      </c>
      <c r="M9" s="1">
        <v>1</v>
      </c>
      <c r="N9" s="1">
        <v>1</v>
      </c>
      <c r="O9" s="1" t="s">
        <v>50</v>
      </c>
      <c r="P9" s="21">
        <v>1120</v>
      </c>
      <c r="Q9" s="2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30" t="s">
        <v>111</v>
      </c>
    </row>
    <row r="10" spans="1:40" x14ac:dyDescent="0.25">
      <c r="A10" s="17">
        <v>41069</v>
      </c>
      <c r="B10" s="1" t="s">
        <v>106</v>
      </c>
      <c r="C10" s="1" t="s">
        <v>107</v>
      </c>
      <c r="D10" s="1"/>
      <c r="E10" s="1"/>
      <c r="F10" s="1"/>
      <c r="G10" s="1"/>
      <c r="H10" s="1">
        <v>3</v>
      </c>
      <c r="I10" s="1"/>
      <c r="J10" s="1"/>
      <c r="K10" s="1"/>
      <c r="L10" s="1"/>
      <c r="M10" s="1"/>
      <c r="N10" s="1">
        <v>3</v>
      </c>
      <c r="O10" s="1"/>
      <c r="P10" s="21">
        <v>1150</v>
      </c>
      <c r="Q10" s="21">
        <v>1420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>
        <v>1</v>
      </c>
      <c r="AE10" s="1"/>
      <c r="AF10" s="1">
        <v>1</v>
      </c>
      <c r="AG10" s="1"/>
      <c r="AH10" s="1"/>
      <c r="AI10" s="1"/>
      <c r="AJ10" s="1"/>
      <c r="AK10" s="1"/>
      <c r="AL10" s="1"/>
      <c r="AM10" s="1"/>
    </row>
    <row r="11" spans="1:40" x14ac:dyDescent="0.25">
      <c r="A11" s="17">
        <v>41069</v>
      </c>
      <c r="B11" s="1" t="s">
        <v>106</v>
      </c>
      <c r="C11" s="1" t="s">
        <v>107</v>
      </c>
      <c r="D11" s="43"/>
      <c r="E11" s="43"/>
      <c r="F11" s="43"/>
      <c r="G11" s="43"/>
      <c r="H11" s="43">
        <v>1</v>
      </c>
      <c r="I11" s="43"/>
      <c r="J11" s="43"/>
      <c r="K11" s="43"/>
      <c r="L11" s="43"/>
      <c r="M11" s="43"/>
      <c r="N11" s="43">
        <v>2</v>
      </c>
      <c r="O11" s="43"/>
      <c r="P11" s="49">
        <v>1155</v>
      </c>
      <c r="Q11" s="49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4"/>
    </row>
    <row r="12" spans="1:40" x14ac:dyDescent="0.25">
      <c r="A12" s="17">
        <v>41069</v>
      </c>
      <c r="B12" s="1" t="s">
        <v>106</v>
      </c>
      <c r="C12" s="1" t="s">
        <v>107</v>
      </c>
      <c r="D12" s="15"/>
      <c r="E12" s="15"/>
      <c r="F12" s="15"/>
      <c r="G12" s="15"/>
      <c r="H12" s="15">
        <v>1</v>
      </c>
      <c r="I12" s="15"/>
      <c r="J12" s="15"/>
      <c r="K12" s="15"/>
      <c r="L12" s="15"/>
      <c r="M12" s="15"/>
      <c r="N12" s="15">
        <v>1</v>
      </c>
      <c r="O12" s="15"/>
      <c r="P12" s="26">
        <v>1200</v>
      </c>
      <c r="Q12" s="26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1</v>
      </c>
      <c r="AE12" s="15"/>
      <c r="AF12" s="15"/>
      <c r="AG12" s="15"/>
      <c r="AH12" s="15"/>
      <c r="AI12" s="15"/>
      <c r="AJ12" s="15"/>
      <c r="AK12" s="15">
        <v>1</v>
      </c>
      <c r="AL12" s="15"/>
      <c r="AM12" s="15"/>
    </row>
    <row r="13" spans="1:40" s="44" customFormat="1" x14ac:dyDescent="0.25">
      <c r="A13" s="17">
        <v>41069</v>
      </c>
      <c r="B13" s="1" t="s">
        <v>106</v>
      </c>
      <c r="C13" s="1" t="s">
        <v>107</v>
      </c>
      <c r="D13" s="1">
        <v>1</v>
      </c>
      <c r="E13" s="1"/>
      <c r="F13" s="1"/>
      <c r="G13" s="1"/>
      <c r="H13" s="1"/>
      <c r="I13" s="1"/>
      <c r="J13" s="1"/>
      <c r="K13" s="1"/>
      <c r="L13" s="1">
        <v>115</v>
      </c>
      <c r="M13" s="1">
        <v>1</v>
      </c>
      <c r="N13" s="1">
        <v>2</v>
      </c>
      <c r="O13" s="1" t="s">
        <v>50</v>
      </c>
      <c r="P13" s="21">
        <v>1609</v>
      </c>
      <c r="Q13" s="2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>
        <v>1</v>
      </c>
      <c r="AE13" s="1">
        <v>1</v>
      </c>
      <c r="AF13" s="1">
        <v>1</v>
      </c>
      <c r="AG13" s="1">
        <v>1</v>
      </c>
      <c r="AH13" s="1"/>
      <c r="AI13" s="1">
        <v>1</v>
      </c>
      <c r="AJ13" s="1"/>
      <c r="AK13" s="1">
        <v>1</v>
      </c>
      <c r="AL13" s="1"/>
      <c r="AM13" s="30" t="s">
        <v>111</v>
      </c>
      <c r="AN13"/>
    </row>
    <row r="14" spans="1:40" s="54" customFormat="1" x14ac:dyDescent="0.25">
      <c r="A14" s="73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53"/>
      <c r="Q14" s="53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40" x14ac:dyDescent="0.25">
      <c r="A15" s="17">
        <v>41070</v>
      </c>
      <c r="B15" s="30" t="s">
        <v>112</v>
      </c>
      <c r="C15" s="30" t="s">
        <v>113</v>
      </c>
      <c r="D15" s="1">
        <v>1</v>
      </c>
      <c r="E15" s="1"/>
      <c r="F15" s="1"/>
      <c r="G15" s="1"/>
      <c r="H15" s="1"/>
      <c r="I15" s="1"/>
      <c r="J15" s="1"/>
      <c r="K15" s="1"/>
      <c r="L15" s="1">
        <v>115</v>
      </c>
      <c r="M15" s="1">
        <v>1</v>
      </c>
      <c r="N15" s="1">
        <v>2</v>
      </c>
      <c r="O15" s="30" t="s">
        <v>50</v>
      </c>
      <c r="P15" s="21"/>
      <c r="Q15" s="21">
        <v>1100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>
        <v>1</v>
      </c>
      <c r="AD15" s="1">
        <v>1</v>
      </c>
      <c r="AE15" s="1"/>
      <c r="AF15" s="1">
        <v>1</v>
      </c>
      <c r="AG15" s="1"/>
      <c r="AH15" s="1"/>
      <c r="AI15" s="1"/>
      <c r="AJ15" s="1"/>
      <c r="AK15" s="1"/>
      <c r="AL15" s="1"/>
      <c r="AM15" s="30" t="s">
        <v>111</v>
      </c>
    </row>
    <row r="16" spans="1:40" x14ac:dyDescent="0.25">
      <c r="A16" s="17">
        <v>41070</v>
      </c>
      <c r="B16" s="30" t="s">
        <v>112</v>
      </c>
      <c r="C16" s="30" t="s">
        <v>113</v>
      </c>
      <c r="D16" s="1">
        <v>1</v>
      </c>
      <c r="E16" s="1"/>
      <c r="F16" s="1"/>
      <c r="G16" s="1"/>
      <c r="H16" s="1"/>
      <c r="I16" s="1"/>
      <c r="J16" s="1"/>
      <c r="K16" s="1"/>
      <c r="L16" s="1">
        <v>50</v>
      </c>
      <c r="M16" s="1"/>
      <c r="N16" s="1">
        <v>3</v>
      </c>
      <c r="O16" s="30" t="s">
        <v>50</v>
      </c>
      <c r="P16" s="21">
        <v>1217</v>
      </c>
      <c r="Q16" s="2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>
        <v>1</v>
      </c>
      <c r="AE16" s="1"/>
      <c r="AF16" s="1">
        <v>1</v>
      </c>
      <c r="AG16" s="1"/>
      <c r="AH16" s="1"/>
      <c r="AI16" s="1"/>
      <c r="AJ16" s="1"/>
      <c r="AK16" s="1"/>
      <c r="AL16" s="1"/>
      <c r="AM16" s="1" t="s">
        <v>219</v>
      </c>
    </row>
    <row r="17" spans="1:39" x14ac:dyDescent="0.25">
      <c r="A17" s="17">
        <v>41070</v>
      </c>
      <c r="B17" s="30" t="s">
        <v>112</v>
      </c>
      <c r="C17" s="30" t="s">
        <v>113</v>
      </c>
      <c r="D17" s="1"/>
      <c r="E17" s="1"/>
      <c r="F17" s="1"/>
      <c r="G17" s="1">
        <v>1</v>
      </c>
      <c r="H17" s="1"/>
      <c r="I17" s="1"/>
      <c r="J17" s="1"/>
      <c r="K17" s="1"/>
      <c r="L17" s="1"/>
      <c r="M17" s="1"/>
      <c r="N17" s="1">
        <v>2</v>
      </c>
      <c r="O17" s="1"/>
      <c r="P17" s="21">
        <v>1330</v>
      </c>
      <c r="Q17" s="2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 t="s">
        <v>219</v>
      </c>
    </row>
    <row r="18" spans="1:39" s="44" customFormat="1" x14ac:dyDescent="0.25">
      <c r="A18" s="17">
        <v>41070</v>
      </c>
      <c r="B18" s="30" t="s">
        <v>112</v>
      </c>
      <c r="C18" s="30" t="s">
        <v>113</v>
      </c>
      <c r="D18" s="43">
        <v>1</v>
      </c>
      <c r="E18" s="43"/>
      <c r="F18" s="43"/>
      <c r="G18" s="43"/>
      <c r="H18" s="43"/>
      <c r="I18" s="43"/>
      <c r="J18" s="43"/>
      <c r="K18" s="43"/>
      <c r="L18" s="43">
        <v>70</v>
      </c>
      <c r="M18" s="43"/>
      <c r="N18" s="43">
        <v>2</v>
      </c>
      <c r="O18" s="55" t="s">
        <v>50</v>
      </c>
      <c r="P18" s="49">
        <v>1500</v>
      </c>
      <c r="Q18" s="49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>
        <v>1</v>
      </c>
      <c r="AE18" s="43"/>
      <c r="AF18" s="43">
        <v>1</v>
      </c>
      <c r="AG18" s="43"/>
      <c r="AH18" s="43"/>
      <c r="AI18" s="43"/>
      <c r="AJ18" s="43"/>
      <c r="AK18" s="43"/>
      <c r="AL18" s="43"/>
      <c r="AM18" s="1" t="s">
        <v>219</v>
      </c>
    </row>
    <row r="19" spans="1:39" x14ac:dyDescent="0.25">
      <c r="A19" s="17">
        <v>41070</v>
      </c>
      <c r="B19" s="30" t="s">
        <v>112</v>
      </c>
      <c r="C19" s="30" t="s">
        <v>113</v>
      </c>
      <c r="D19" s="1">
        <v>1</v>
      </c>
      <c r="E19" s="1"/>
      <c r="F19" s="1"/>
      <c r="G19" s="1"/>
      <c r="H19" s="1"/>
      <c r="I19" s="1"/>
      <c r="J19" s="1"/>
      <c r="K19" s="1"/>
      <c r="L19" s="1"/>
      <c r="M19" s="1"/>
      <c r="N19" s="1">
        <v>3</v>
      </c>
      <c r="O19" s="30" t="s">
        <v>50</v>
      </c>
      <c r="P19" s="21">
        <v>1540</v>
      </c>
      <c r="Q19" s="2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 t="s">
        <v>219</v>
      </c>
    </row>
    <row r="20" spans="1:39" x14ac:dyDescent="0.25">
      <c r="A20" s="13" t="s">
        <v>75</v>
      </c>
      <c r="B20" s="13"/>
      <c r="C20" s="11"/>
      <c r="D20" s="12">
        <f>SUM(D5:D19)</f>
        <v>7</v>
      </c>
      <c r="E20" s="12">
        <f t="shared" ref="E20:J20" si="0">SUM(E5:E19)</f>
        <v>0</v>
      </c>
      <c r="F20" s="12">
        <f t="shared" si="0"/>
        <v>0</v>
      </c>
      <c r="G20" s="12">
        <f t="shared" si="0"/>
        <v>1</v>
      </c>
      <c r="H20" s="12">
        <f t="shared" si="0"/>
        <v>5</v>
      </c>
      <c r="I20" s="12">
        <f t="shared" si="0"/>
        <v>0</v>
      </c>
      <c r="J20" s="12">
        <f t="shared" si="0"/>
        <v>0</v>
      </c>
      <c r="K20" s="12">
        <f>SUM(D20:J20)</f>
        <v>13</v>
      </c>
      <c r="L20" s="12">
        <f>AVERAGE(L5:L19)</f>
        <v>64.983333333333334</v>
      </c>
      <c r="M20" s="12">
        <f>SUM(M5:M19)</f>
        <v>4</v>
      </c>
      <c r="N20" s="12">
        <f>SUM(N5:N19)</f>
        <v>22</v>
      </c>
      <c r="O20" s="12"/>
      <c r="P20" s="50">
        <f>COUNT(P5:P19)</f>
        <v>10</v>
      </c>
      <c r="Q20" s="50">
        <f>COUNT(Q5:Q19)</f>
        <v>2</v>
      </c>
      <c r="R20" s="12">
        <f>SUM(R5:R19)</f>
        <v>0</v>
      </c>
      <c r="S20" s="12">
        <f t="shared" ref="S20:AB20" si="1">SUM(S5:S19)</f>
        <v>0</v>
      </c>
      <c r="T20" s="12">
        <f t="shared" si="1"/>
        <v>0</v>
      </c>
      <c r="U20" s="12">
        <f t="shared" si="1"/>
        <v>0</v>
      </c>
      <c r="V20" s="12">
        <f t="shared" si="1"/>
        <v>0</v>
      </c>
      <c r="W20" s="12">
        <f t="shared" si="1"/>
        <v>0</v>
      </c>
      <c r="X20" s="12">
        <f t="shared" si="1"/>
        <v>0</v>
      </c>
      <c r="Y20" s="12">
        <f t="shared" si="1"/>
        <v>0</v>
      </c>
      <c r="Z20" s="12">
        <f t="shared" si="1"/>
        <v>0</v>
      </c>
      <c r="AA20" s="12">
        <f t="shared" si="1"/>
        <v>0</v>
      </c>
      <c r="AB20" s="12">
        <f t="shared" si="1"/>
        <v>0</v>
      </c>
      <c r="AC20" s="12">
        <f t="shared" ref="AC20" si="2">SUM(AC5:AC19)</f>
        <v>1</v>
      </c>
      <c r="AD20" s="12">
        <f t="shared" ref="AD20" si="3">SUM(AD5:AD19)</f>
        <v>7</v>
      </c>
      <c r="AE20" s="12">
        <f t="shared" ref="AE20" si="4">SUM(AE5:AE19)</f>
        <v>2</v>
      </c>
      <c r="AF20" s="12">
        <f t="shared" ref="AF20" si="5">SUM(AF5:AF19)</f>
        <v>6</v>
      </c>
      <c r="AG20" s="12">
        <f t="shared" ref="AG20" si="6">SUM(AG5:AG19)</f>
        <v>1</v>
      </c>
      <c r="AH20" s="12">
        <f t="shared" ref="AH20" si="7">SUM(AH5:AH19)</f>
        <v>0</v>
      </c>
      <c r="AI20" s="12">
        <f t="shared" ref="AI20" si="8">SUM(AI5:AI19)</f>
        <v>1</v>
      </c>
      <c r="AJ20" s="12">
        <f t="shared" ref="AJ20" si="9">SUM(AJ5:AJ19)</f>
        <v>0</v>
      </c>
      <c r="AK20" s="12">
        <f t="shared" ref="AK20" si="10">SUM(AK5:AK19)</f>
        <v>2</v>
      </c>
      <c r="AL20" s="12">
        <f t="shared" ref="AL20" si="11">SUM(AL5:AL19)</f>
        <v>0</v>
      </c>
      <c r="AM20" s="12"/>
    </row>
    <row r="21" spans="1:39" x14ac:dyDescent="0.25">
      <c r="L21" t="s">
        <v>48</v>
      </c>
      <c r="N21">
        <f>COUNT(N5:N19)</f>
        <v>11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1"/>
  <sheetViews>
    <sheetView zoomScale="80" zoomScaleNormal="80" zoomScalePageLayoutView="20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K30" sqref="K30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2.44140625" customWidth="1"/>
    <col min="8" max="8" width="6.109375" customWidth="1"/>
    <col min="9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19" width="7.6640625" customWidth="1"/>
    <col min="20" max="21" width="5.109375" customWidth="1"/>
    <col min="22" max="22" width="5.77734375" customWidth="1"/>
    <col min="23" max="23" width="5.664062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0.664062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10" t="s">
        <v>123</v>
      </c>
      <c r="B1" s="10"/>
    </row>
    <row r="3" spans="1:39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102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98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s="44" customFormat="1" x14ac:dyDescent="0.25">
      <c r="A5" s="72">
        <v>41074</v>
      </c>
      <c r="B5" s="43" t="s">
        <v>124</v>
      </c>
      <c r="C5" s="43" t="s">
        <v>120</v>
      </c>
      <c r="D5" s="43">
        <v>1</v>
      </c>
      <c r="E5" s="43"/>
      <c r="F5" s="43"/>
      <c r="G5" s="43"/>
      <c r="H5" s="43"/>
      <c r="I5" s="43"/>
      <c r="J5" s="43"/>
      <c r="K5" s="43"/>
      <c r="L5" s="43">
        <v>50</v>
      </c>
      <c r="M5" s="43">
        <v>1</v>
      </c>
      <c r="N5" s="43">
        <v>2</v>
      </c>
      <c r="O5" s="43" t="s">
        <v>50</v>
      </c>
      <c r="P5" s="49">
        <v>1310</v>
      </c>
      <c r="Q5" s="49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>
        <v>1</v>
      </c>
      <c r="AE5" s="43">
        <v>1</v>
      </c>
      <c r="AF5" s="43"/>
      <c r="AG5" s="43"/>
      <c r="AH5" s="43"/>
      <c r="AI5" s="43"/>
      <c r="AJ5" s="43"/>
      <c r="AK5" s="43"/>
      <c r="AL5" s="43"/>
      <c r="AM5" s="43"/>
    </row>
    <row r="6" spans="1:39" s="54" customFormat="1" x14ac:dyDescent="0.25">
      <c r="A6" s="73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53"/>
      <c r="Q6" s="53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5">
      <c r="A7" s="17">
        <v>41075</v>
      </c>
      <c r="B7" s="1" t="s">
        <v>125</v>
      </c>
      <c r="C7" s="1" t="s">
        <v>115</v>
      </c>
      <c r="D7" s="1"/>
      <c r="E7" s="1"/>
      <c r="F7" s="1"/>
      <c r="G7" s="1">
        <v>1</v>
      </c>
      <c r="H7" s="1"/>
      <c r="I7" s="1"/>
      <c r="J7" s="1"/>
      <c r="K7" s="1"/>
      <c r="L7" s="1"/>
      <c r="M7" s="1"/>
      <c r="N7" s="1">
        <v>1</v>
      </c>
      <c r="O7" s="1"/>
      <c r="P7" s="21"/>
      <c r="Q7" s="21">
        <v>700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30" t="s">
        <v>126</v>
      </c>
    </row>
    <row r="8" spans="1:39" x14ac:dyDescent="0.25">
      <c r="A8" s="17">
        <v>41075</v>
      </c>
      <c r="B8" s="30" t="s">
        <v>125</v>
      </c>
      <c r="C8" s="30" t="s">
        <v>115</v>
      </c>
      <c r="D8" s="1">
        <v>1</v>
      </c>
      <c r="E8" s="1"/>
      <c r="F8" s="1"/>
      <c r="G8" s="1"/>
      <c r="H8" s="1"/>
      <c r="I8" s="1"/>
      <c r="J8" s="1"/>
      <c r="K8" s="1"/>
      <c r="L8" s="1">
        <v>40</v>
      </c>
      <c r="M8" s="1"/>
      <c r="N8" s="1">
        <v>2</v>
      </c>
      <c r="O8" s="1" t="s">
        <v>50</v>
      </c>
      <c r="P8" s="21">
        <v>1410</v>
      </c>
      <c r="Q8" s="2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30" t="s">
        <v>126</v>
      </c>
    </row>
    <row r="9" spans="1:39" s="54" customFormat="1" x14ac:dyDescent="0.25">
      <c r="A9" s="73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53"/>
      <c r="Q9" s="53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 x14ac:dyDescent="0.25">
      <c r="A10" s="17">
        <v>41076</v>
      </c>
      <c r="B10" s="30" t="s">
        <v>106</v>
      </c>
      <c r="C10" s="30" t="s">
        <v>107</v>
      </c>
      <c r="D10" s="1"/>
      <c r="E10" s="1"/>
      <c r="F10" s="1"/>
      <c r="G10" s="1">
        <v>2</v>
      </c>
      <c r="H10" s="1"/>
      <c r="I10" s="1"/>
      <c r="J10" s="1"/>
      <c r="K10" s="1"/>
      <c r="L10" s="1"/>
      <c r="M10" s="1"/>
      <c r="N10" s="1">
        <v>1</v>
      </c>
      <c r="O10" s="1"/>
      <c r="P10" s="21"/>
      <c r="Q10" s="21">
        <v>950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>
        <v>1</v>
      </c>
      <c r="AD10" s="1">
        <v>1</v>
      </c>
      <c r="AE10" s="1"/>
      <c r="AF10" s="1">
        <v>1</v>
      </c>
      <c r="AG10" s="1"/>
      <c r="AH10" s="1"/>
      <c r="AI10" s="1"/>
      <c r="AJ10" s="1"/>
      <c r="AK10" s="1"/>
      <c r="AL10" s="1"/>
      <c r="AM10" s="30" t="s">
        <v>111</v>
      </c>
    </row>
    <row r="11" spans="1:39" x14ac:dyDescent="0.25">
      <c r="A11" s="17">
        <v>41076</v>
      </c>
      <c r="B11" s="30" t="s">
        <v>106</v>
      </c>
      <c r="C11" s="30" t="s">
        <v>107</v>
      </c>
      <c r="D11" s="1">
        <v>1</v>
      </c>
      <c r="E11" s="1"/>
      <c r="F11" s="1"/>
      <c r="G11" s="1"/>
      <c r="H11" s="1"/>
      <c r="I11" s="1"/>
      <c r="J11" s="1"/>
      <c r="K11" s="1"/>
      <c r="L11" s="1">
        <v>150</v>
      </c>
      <c r="M11" s="1"/>
      <c r="N11" s="1">
        <v>3</v>
      </c>
      <c r="O11" s="30" t="s">
        <v>50</v>
      </c>
      <c r="P11" s="21">
        <v>1100</v>
      </c>
      <c r="Q11" s="2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>
        <v>1</v>
      </c>
      <c r="AE11" s="1">
        <v>1</v>
      </c>
      <c r="AF11" s="1">
        <v>1</v>
      </c>
      <c r="AG11" s="1"/>
      <c r="AH11" s="1"/>
      <c r="AI11" s="1"/>
      <c r="AJ11" s="1"/>
      <c r="AK11" s="1"/>
      <c r="AL11" s="1"/>
      <c r="AM11" s="30" t="s">
        <v>127</v>
      </c>
    </row>
    <row r="12" spans="1:39" x14ac:dyDescent="0.25">
      <c r="A12" s="17">
        <v>41076</v>
      </c>
      <c r="B12" s="30" t="s">
        <v>106</v>
      </c>
      <c r="C12" s="30" t="s">
        <v>107</v>
      </c>
      <c r="D12" s="1"/>
      <c r="E12" s="1"/>
      <c r="F12" s="1"/>
      <c r="G12" s="1">
        <v>1</v>
      </c>
      <c r="H12" s="1"/>
      <c r="I12" s="1"/>
      <c r="J12" s="1"/>
      <c r="K12" s="1"/>
      <c r="L12" s="1"/>
      <c r="M12" s="1"/>
      <c r="N12" s="1">
        <v>2</v>
      </c>
      <c r="O12" s="1"/>
      <c r="P12" s="21">
        <v>1210</v>
      </c>
      <c r="Q12" s="21">
        <v>1420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>
        <v>1</v>
      </c>
      <c r="AE12" s="1"/>
      <c r="AF12" s="1">
        <v>1</v>
      </c>
      <c r="AG12" s="1"/>
      <c r="AH12" s="1"/>
      <c r="AI12" s="1"/>
      <c r="AJ12" s="1"/>
      <c r="AK12" s="1">
        <v>1</v>
      </c>
      <c r="AL12" s="1"/>
      <c r="AM12" s="1"/>
    </row>
    <row r="13" spans="1:39" x14ac:dyDescent="0.25">
      <c r="A13" s="17">
        <v>41076</v>
      </c>
      <c r="B13" s="30" t="s">
        <v>106</v>
      </c>
      <c r="C13" s="30" t="s">
        <v>107</v>
      </c>
      <c r="D13" s="1"/>
      <c r="E13" s="1"/>
      <c r="F13" s="1"/>
      <c r="G13" s="1">
        <v>2</v>
      </c>
      <c r="H13" s="1"/>
      <c r="I13" s="1"/>
      <c r="J13" s="1"/>
      <c r="K13" s="1"/>
      <c r="L13" s="1"/>
      <c r="M13" s="1"/>
      <c r="N13" s="1">
        <v>2</v>
      </c>
      <c r="O13" s="1"/>
      <c r="P13" s="21">
        <v>1220</v>
      </c>
      <c r="Q13" s="2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>
        <v>1</v>
      </c>
      <c r="AD13" s="1"/>
      <c r="AE13" s="1"/>
      <c r="AF13" s="1"/>
      <c r="AG13" s="1"/>
      <c r="AH13" s="1"/>
      <c r="AI13" s="1"/>
      <c r="AJ13" s="1"/>
      <c r="AK13" s="1"/>
      <c r="AL13" s="1"/>
      <c r="AM13" s="30" t="s">
        <v>128</v>
      </c>
    </row>
    <row r="14" spans="1:39" x14ac:dyDescent="0.25">
      <c r="A14" s="17">
        <v>41076</v>
      </c>
      <c r="B14" s="30" t="s">
        <v>106</v>
      </c>
      <c r="C14" s="30" t="s">
        <v>107</v>
      </c>
      <c r="D14" s="1">
        <v>1</v>
      </c>
      <c r="E14" s="1"/>
      <c r="F14" s="1"/>
      <c r="G14" s="1"/>
      <c r="H14" s="1"/>
      <c r="I14" s="1"/>
      <c r="J14" s="1"/>
      <c r="K14" s="1"/>
      <c r="L14" s="1">
        <v>25</v>
      </c>
      <c r="M14" s="1"/>
      <c r="N14" s="1">
        <v>1</v>
      </c>
      <c r="O14" s="30" t="s">
        <v>50</v>
      </c>
      <c r="P14" s="21">
        <v>1315</v>
      </c>
      <c r="Q14" s="2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17">
        <v>41076</v>
      </c>
      <c r="B15" s="30" t="s">
        <v>106</v>
      </c>
      <c r="C15" s="30" t="s">
        <v>107</v>
      </c>
      <c r="D15" s="1">
        <v>1</v>
      </c>
      <c r="E15" s="1"/>
      <c r="F15" s="1"/>
      <c r="G15" s="1"/>
      <c r="H15" s="1"/>
      <c r="I15" s="1"/>
      <c r="J15" s="1"/>
      <c r="K15" s="1"/>
      <c r="L15" s="1">
        <v>85</v>
      </c>
      <c r="M15" s="1"/>
      <c r="N15" s="1">
        <v>5</v>
      </c>
      <c r="O15" s="30" t="s">
        <v>50</v>
      </c>
      <c r="P15" s="21">
        <v>1325</v>
      </c>
      <c r="Q15" s="2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17">
        <v>41076</v>
      </c>
      <c r="B16" s="30" t="s">
        <v>106</v>
      </c>
      <c r="C16" s="30" t="s">
        <v>107</v>
      </c>
      <c r="D16" s="15"/>
      <c r="E16" s="15"/>
      <c r="F16" s="15"/>
      <c r="G16" s="15"/>
      <c r="H16" s="15"/>
      <c r="I16" s="15"/>
      <c r="J16" s="15">
        <v>1</v>
      </c>
      <c r="K16" s="15"/>
      <c r="L16" s="15">
        <v>7</v>
      </c>
      <c r="M16" s="15">
        <v>1</v>
      </c>
      <c r="N16" s="15">
        <v>2</v>
      </c>
      <c r="O16" s="71" t="s">
        <v>50</v>
      </c>
      <c r="P16" s="26"/>
      <c r="Q16" s="26">
        <v>1400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>
        <v>1</v>
      </c>
      <c r="AD16" s="15">
        <v>1</v>
      </c>
      <c r="AE16" s="15"/>
      <c r="AF16" s="15">
        <v>1</v>
      </c>
      <c r="AG16" s="15"/>
      <c r="AH16" s="15"/>
      <c r="AI16" s="15"/>
      <c r="AJ16" s="15"/>
      <c r="AK16" s="15"/>
      <c r="AL16" s="15"/>
      <c r="AM16" s="15"/>
    </row>
    <row r="17" spans="1:39" x14ac:dyDescent="0.25">
      <c r="A17" s="17">
        <v>41076</v>
      </c>
      <c r="B17" s="30" t="s">
        <v>106</v>
      </c>
      <c r="C17" s="30" t="s">
        <v>107</v>
      </c>
      <c r="D17" s="1">
        <v>1</v>
      </c>
      <c r="E17" s="1"/>
      <c r="F17" s="1"/>
      <c r="G17" s="1"/>
      <c r="H17" s="1"/>
      <c r="I17" s="1"/>
      <c r="J17" s="1"/>
      <c r="K17" s="1"/>
      <c r="L17" s="1">
        <v>18</v>
      </c>
      <c r="M17" s="1"/>
      <c r="N17" s="1">
        <v>3</v>
      </c>
      <c r="O17" s="30" t="s">
        <v>50</v>
      </c>
      <c r="P17" s="21">
        <v>1500</v>
      </c>
      <c r="Q17" s="2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>
        <v>1</v>
      </c>
      <c r="AD17" s="1">
        <v>1</v>
      </c>
      <c r="AE17" s="1"/>
      <c r="AF17" s="1">
        <v>1</v>
      </c>
      <c r="AG17" s="1"/>
      <c r="AH17" s="1"/>
      <c r="AI17" s="1"/>
      <c r="AJ17" s="1"/>
      <c r="AK17" s="1"/>
      <c r="AL17" s="1"/>
      <c r="AM17" s="1"/>
    </row>
    <row r="18" spans="1:39" s="54" customFormat="1" x14ac:dyDescent="0.25">
      <c r="A18" s="7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53"/>
      <c r="Q18" s="53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 x14ac:dyDescent="0.25">
      <c r="A19" s="17">
        <v>41077</v>
      </c>
      <c r="B19" s="30" t="s">
        <v>112</v>
      </c>
      <c r="C19" s="30" t="s">
        <v>113</v>
      </c>
      <c r="D19" s="1"/>
      <c r="E19" s="1"/>
      <c r="F19" s="1"/>
      <c r="G19" s="1">
        <v>2</v>
      </c>
      <c r="H19" s="1"/>
      <c r="I19" s="1"/>
      <c r="J19" s="1"/>
      <c r="K19" s="1"/>
      <c r="L19" s="1"/>
      <c r="M19" s="1"/>
      <c r="N19" s="1">
        <v>1</v>
      </c>
      <c r="O19" s="1"/>
      <c r="P19" s="21">
        <v>1035</v>
      </c>
      <c r="Q19" s="21">
        <v>1255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>
        <v>1</v>
      </c>
      <c r="AE19" s="1"/>
      <c r="AF19" s="1">
        <v>1</v>
      </c>
      <c r="AG19" s="1"/>
      <c r="AH19" s="1"/>
      <c r="AI19" s="1"/>
      <c r="AJ19" s="1"/>
      <c r="AK19" s="1"/>
      <c r="AL19" s="1"/>
      <c r="AM19" s="30" t="s">
        <v>129</v>
      </c>
    </row>
    <row r="20" spans="1:39" x14ac:dyDescent="0.25">
      <c r="A20" s="17">
        <v>41077</v>
      </c>
      <c r="B20" s="30" t="s">
        <v>112</v>
      </c>
      <c r="C20" s="30" t="s">
        <v>113</v>
      </c>
      <c r="D20" s="1"/>
      <c r="E20" s="1"/>
      <c r="F20" s="1"/>
      <c r="G20" s="1"/>
      <c r="H20" s="1">
        <v>2</v>
      </c>
      <c r="I20" s="1"/>
      <c r="J20" s="1"/>
      <c r="K20" s="1"/>
      <c r="L20" s="1"/>
      <c r="M20" s="1"/>
      <c r="N20" s="1">
        <v>2</v>
      </c>
      <c r="O20" s="1"/>
      <c r="P20" s="21">
        <v>1035</v>
      </c>
      <c r="Q20" s="21">
        <v>1420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30" t="s">
        <v>126</v>
      </c>
    </row>
    <row r="21" spans="1:39" x14ac:dyDescent="0.25">
      <c r="A21" s="17">
        <v>41077</v>
      </c>
      <c r="B21" s="30" t="s">
        <v>112</v>
      </c>
      <c r="C21" s="30" t="s">
        <v>113</v>
      </c>
      <c r="D21" s="1">
        <v>1</v>
      </c>
      <c r="E21" s="1"/>
      <c r="F21" s="1"/>
      <c r="G21" s="1"/>
      <c r="H21" s="1"/>
      <c r="I21" s="1"/>
      <c r="J21" s="1"/>
      <c r="K21" s="1"/>
      <c r="L21" s="1"/>
      <c r="M21" s="1"/>
      <c r="N21" s="1">
        <v>2</v>
      </c>
      <c r="O21" s="30" t="s">
        <v>50</v>
      </c>
      <c r="P21" s="21">
        <v>1055</v>
      </c>
      <c r="Q21" s="21">
        <v>1530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>
        <v>1</v>
      </c>
      <c r="AD21" s="1"/>
      <c r="AE21" s="1"/>
      <c r="AF21" s="1"/>
      <c r="AG21" s="1"/>
      <c r="AH21" s="1"/>
      <c r="AI21" s="1"/>
      <c r="AJ21" s="1"/>
      <c r="AK21" s="1"/>
      <c r="AL21" s="1"/>
      <c r="AM21" s="30" t="s">
        <v>133</v>
      </c>
    </row>
    <row r="22" spans="1:39" s="44" customFormat="1" x14ac:dyDescent="0.25">
      <c r="A22" s="17">
        <v>41077</v>
      </c>
      <c r="B22" s="30" t="s">
        <v>112</v>
      </c>
      <c r="C22" s="30" t="s">
        <v>113</v>
      </c>
      <c r="D22" s="43"/>
      <c r="E22" s="43"/>
      <c r="F22" s="43"/>
      <c r="G22" s="43"/>
      <c r="H22" s="43">
        <v>2</v>
      </c>
      <c r="I22" s="43"/>
      <c r="J22" s="43"/>
      <c r="K22" s="43"/>
      <c r="L22" s="43"/>
      <c r="M22" s="43"/>
      <c r="N22" s="43">
        <v>2</v>
      </c>
      <c r="O22" s="43"/>
      <c r="P22" s="49">
        <v>1055</v>
      </c>
      <c r="Q22" s="49">
        <v>1145</v>
      </c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55" t="s">
        <v>130</v>
      </c>
    </row>
    <row r="23" spans="1:39" x14ac:dyDescent="0.25">
      <c r="A23" s="17">
        <v>41077</v>
      </c>
      <c r="B23" s="30" t="s">
        <v>112</v>
      </c>
      <c r="C23" s="30" t="s">
        <v>113</v>
      </c>
      <c r="D23" s="1">
        <v>1</v>
      </c>
      <c r="E23" s="1"/>
      <c r="F23" s="1"/>
      <c r="G23" s="1"/>
      <c r="H23" s="1"/>
      <c r="I23" s="1"/>
      <c r="J23" s="1"/>
      <c r="K23" s="1"/>
      <c r="L23" s="1">
        <v>150</v>
      </c>
      <c r="M23" s="1"/>
      <c r="N23" s="1">
        <v>2</v>
      </c>
      <c r="O23" s="30" t="s">
        <v>50</v>
      </c>
      <c r="P23" s="21"/>
      <c r="Q23" s="21">
        <v>1420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30" t="s">
        <v>131</v>
      </c>
    </row>
    <row r="24" spans="1:39" x14ac:dyDescent="0.25">
      <c r="A24" s="17">
        <v>41077</v>
      </c>
      <c r="B24" s="30" t="s">
        <v>112</v>
      </c>
      <c r="C24" s="30" t="s">
        <v>113</v>
      </c>
      <c r="D24" s="1"/>
      <c r="E24" s="1"/>
      <c r="F24" s="1"/>
      <c r="G24" s="1">
        <v>1</v>
      </c>
      <c r="H24" s="1"/>
      <c r="I24" s="1"/>
      <c r="J24" s="1"/>
      <c r="K24" s="1"/>
      <c r="L24" s="1"/>
      <c r="M24" s="1"/>
      <c r="N24" s="1">
        <v>2</v>
      </c>
      <c r="O24" s="1"/>
      <c r="P24" s="21">
        <v>1450</v>
      </c>
      <c r="Q24" s="2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>
        <v>1</v>
      </c>
      <c r="AE24" s="1"/>
      <c r="AF24" s="1">
        <v>1</v>
      </c>
      <c r="AG24" s="1"/>
      <c r="AH24" s="1"/>
      <c r="AI24" s="1"/>
      <c r="AJ24" s="1"/>
      <c r="AK24" s="1"/>
      <c r="AL24" s="1"/>
      <c r="AM24" s="1" t="s">
        <v>219</v>
      </c>
    </row>
    <row r="25" spans="1:39" x14ac:dyDescent="0.25">
      <c r="A25" s="17">
        <v>41077</v>
      </c>
      <c r="B25" s="30" t="s">
        <v>112</v>
      </c>
      <c r="C25" s="30" t="s">
        <v>113</v>
      </c>
      <c r="D25" s="1"/>
      <c r="E25" s="1"/>
      <c r="F25" s="1"/>
      <c r="G25" s="1">
        <v>1</v>
      </c>
      <c r="H25" s="1"/>
      <c r="I25" s="1"/>
      <c r="J25" s="1"/>
      <c r="K25" s="1"/>
      <c r="L25" s="1"/>
      <c r="M25" s="1"/>
      <c r="N25" s="1">
        <v>2</v>
      </c>
      <c r="O25" s="1"/>
      <c r="P25" s="21">
        <v>1450</v>
      </c>
      <c r="Q25" s="2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 t="s">
        <v>219</v>
      </c>
    </row>
    <row r="26" spans="1:39" x14ac:dyDescent="0.25">
      <c r="A26" s="17">
        <v>41077</v>
      </c>
      <c r="B26" s="30" t="s">
        <v>112</v>
      </c>
      <c r="C26" s="30" t="s">
        <v>113</v>
      </c>
      <c r="D26" s="1">
        <v>1</v>
      </c>
      <c r="E26" s="1"/>
      <c r="F26" s="1"/>
      <c r="G26" s="1"/>
      <c r="H26" s="1"/>
      <c r="I26" s="1"/>
      <c r="J26" s="1"/>
      <c r="K26" s="1"/>
      <c r="L26" s="1">
        <v>25</v>
      </c>
      <c r="M26" s="1"/>
      <c r="N26" s="1">
        <v>3</v>
      </c>
      <c r="O26" s="30" t="s">
        <v>50</v>
      </c>
      <c r="P26" s="21">
        <v>1451</v>
      </c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>
        <v>1</v>
      </c>
      <c r="AE26" s="1"/>
      <c r="AF26" s="1">
        <v>1</v>
      </c>
      <c r="AG26" s="1"/>
      <c r="AH26" s="1"/>
      <c r="AI26" s="1"/>
      <c r="AJ26" s="1"/>
      <c r="AK26" s="1"/>
      <c r="AL26" s="1"/>
      <c r="AM26" s="30" t="s">
        <v>131</v>
      </c>
    </row>
    <row r="27" spans="1:39" s="54" customFormat="1" x14ac:dyDescent="0.25">
      <c r="A27" s="73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53"/>
      <c r="Q27" s="53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x14ac:dyDescent="0.25">
      <c r="A28" s="17">
        <v>41080</v>
      </c>
      <c r="B28" s="30" t="s">
        <v>116</v>
      </c>
      <c r="C28" s="30" t="s">
        <v>117</v>
      </c>
      <c r="D28" s="15">
        <v>1</v>
      </c>
      <c r="E28" s="15"/>
      <c r="F28" s="15"/>
      <c r="G28" s="15"/>
      <c r="H28" s="15"/>
      <c r="I28" s="15"/>
      <c r="J28" s="15"/>
      <c r="K28" s="15"/>
      <c r="L28" s="15">
        <v>20</v>
      </c>
      <c r="M28" s="15"/>
      <c r="N28" s="15">
        <v>1</v>
      </c>
      <c r="O28" s="71" t="s">
        <v>50</v>
      </c>
      <c r="P28" s="26">
        <v>942</v>
      </c>
      <c r="Q28" s="26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 t="s">
        <v>219</v>
      </c>
    </row>
    <row r="29" spans="1:39" x14ac:dyDescent="0.25">
      <c r="A29" s="17">
        <v>41080</v>
      </c>
      <c r="B29" s="30" t="s">
        <v>116</v>
      </c>
      <c r="C29" s="30" t="s">
        <v>117</v>
      </c>
      <c r="D29" s="1"/>
      <c r="E29" s="1"/>
      <c r="F29" s="1"/>
      <c r="G29" s="1"/>
      <c r="H29" s="1">
        <v>1</v>
      </c>
      <c r="I29" s="1"/>
      <c r="J29" s="1"/>
      <c r="K29" s="1"/>
      <c r="L29" s="1"/>
      <c r="M29" s="1"/>
      <c r="N29" s="1">
        <v>2</v>
      </c>
      <c r="O29" s="1"/>
      <c r="P29" s="21"/>
      <c r="Q29" s="21">
        <v>1540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30" t="s">
        <v>132</v>
      </c>
    </row>
    <row r="30" spans="1:39" x14ac:dyDescent="0.25">
      <c r="A30" s="13" t="s">
        <v>76</v>
      </c>
      <c r="B30" s="13"/>
      <c r="C30" s="11"/>
      <c r="D30" s="12">
        <f t="shared" ref="D30:J30" si="0">SUM(D5:D29)</f>
        <v>10</v>
      </c>
      <c r="E30" s="12">
        <f t="shared" si="0"/>
        <v>0</v>
      </c>
      <c r="F30" s="12">
        <f t="shared" si="0"/>
        <v>0</v>
      </c>
      <c r="G30" s="12">
        <f t="shared" si="0"/>
        <v>10</v>
      </c>
      <c r="H30" s="12">
        <f t="shared" si="0"/>
        <v>5</v>
      </c>
      <c r="I30" s="12">
        <f t="shared" si="0"/>
        <v>0</v>
      </c>
      <c r="J30" s="12">
        <f t="shared" si="0"/>
        <v>1</v>
      </c>
      <c r="K30" s="12">
        <f>SUM(D30:J30)</f>
        <v>26</v>
      </c>
      <c r="L30" s="12">
        <f>AVERAGE(L5:L29)</f>
        <v>57</v>
      </c>
      <c r="M30" s="12">
        <f>SUM(M5:M29)</f>
        <v>2</v>
      </c>
      <c r="N30" s="12">
        <f>SUM(N5:N29)</f>
        <v>43</v>
      </c>
      <c r="O30" s="12"/>
      <c r="P30" s="50">
        <f>COUNT(P5:P29)</f>
        <v>16</v>
      </c>
      <c r="Q30" s="50">
        <f>COUNT(Q5:Q29)</f>
        <v>10</v>
      </c>
      <c r="R30" s="12">
        <f t="shared" ref="R30:AL30" si="1">SUM(R5:R29)</f>
        <v>0</v>
      </c>
      <c r="S30" s="12">
        <f t="shared" si="1"/>
        <v>0</v>
      </c>
      <c r="T30" s="12">
        <f t="shared" si="1"/>
        <v>0</v>
      </c>
      <c r="U30" s="12">
        <f t="shared" si="1"/>
        <v>0</v>
      </c>
      <c r="V30" s="12">
        <f t="shared" si="1"/>
        <v>0</v>
      </c>
      <c r="W30" s="12">
        <f t="shared" si="1"/>
        <v>0</v>
      </c>
      <c r="X30" s="12">
        <f t="shared" si="1"/>
        <v>0</v>
      </c>
      <c r="Y30" s="12">
        <f t="shared" si="1"/>
        <v>0</v>
      </c>
      <c r="Z30" s="12">
        <f t="shared" si="1"/>
        <v>0</v>
      </c>
      <c r="AA30" s="12">
        <f t="shared" si="1"/>
        <v>0</v>
      </c>
      <c r="AB30" s="12">
        <f t="shared" si="1"/>
        <v>0</v>
      </c>
      <c r="AC30" s="12">
        <f t="shared" si="1"/>
        <v>5</v>
      </c>
      <c r="AD30" s="12">
        <f t="shared" si="1"/>
        <v>9</v>
      </c>
      <c r="AE30" s="12">
        <f t="shared" si="1"/>
        <v>2</v>
      </c>
      <c r="AF30" s="12">
        <f t="shared" si="1"/>
        <v>8</v>
      </c>
      <c r="AG30" s="12">
        <f t="shared" si="1"/>
        <v>0</v>
      </c>
      <c r="AH30" s="12">
        <f t="shared" si="1"/>
        <v>0</v>
      </c>
      <c r="AI30" s="12">
        <f t="shared" si="1"/>
        <v>0</v>
      </c>
      <c r="AJ30" s="12">
        <f t="shared" si="1"/>
        <v>0</v>
      </c>
      <c r="AK30" s="12">
        <f t="shared" si="1"/>
        <v>1</v>
      </c>
      <c r="AL30" s="12">
        <f t="shared" si="1"/>
        <v>0</v>
      </c>
      <c r="AM30" s="12"/>
    </row>
    <row r="31" spans="1:39" x14ac:dyDescent="0.25">
      <c r="L31" t="s">
        <v>48</v>
      </c>
      <c r="N31">
        <f>COUNT(N5:N29)</f>
        <v>21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zoomScaleNormal="100" zoomScalePageLayoutView="200" workbookViewId="0">
      <pane xSplit="11" ySplit="4" topLeftCell="M23" activePane="bottomRight" state="frozen"/>
      <selection activeCell="E90" sqref="E90"/>
      <selection pane="topRight" activeCell="E90" sqref="E90"/>
      <selection pane="bottomLeft" activeCell="E90" sqref="E90"/>
      <selection pane="bottomRight" activeCell="AS39" sqref="AS39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2.44140625" customWidth="1"/>
    <col min="8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20" width="7.6640625" customWidth="1"/>
    <col min="21" max="21" width="5.44140625" customWidth="1"/>
    <col min="22" max="22" width="6.109375" customWidth="1"/>
    <col min="23" max="23" width="6.4414062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0.4414062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10" t="s">
        <v>105</v>
      </c>
      <c r="B1" s="10"/>
    </row>
    <row r="3" spans="1:39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102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103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x14ac:dyDescent="0.25">
      <c r="A5" s="17">
        <v>41081</v>
      </c>
      <c r="B5" s="1" t="s">
        <v>106</v>
      </c>
      <c r="C5" s="1" t="s">
        <v>120</v>
      </c>
      <c r="D5" s="1"/>
      <c r="E5" s="1"/>
      <c r="F5" s="1"/>
      <c r="G5" s="1"/>
      <c r="H5" s="1">
        <v>2</v>
      </c>
      <c r="I5" s="1"/>
      <c r="J5" s="1"/>
      <c r="K5" s="1"/>
      <c r="L5" s="1"/>
      <c r="M5" s="1"/>
      <c r="N5" s="1">
        <v>2</v>
      </c>
      <c r="O5" s="1"/>
      <c r="P5" s="21">
        <v>1405</v>
      </c>
      <c r="Q5" s="2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 t="s">
        <v>134</v>
      </c>
    </row>
    <row r="6" spans="1:39" x14ac:dyDescent="0.25">
      <c r="A6" s="17">
        <v>41081</v>
      </c>
      <c r="B6" s="1" t="s">
        <v>106</v>
      </c>
      <c r="C6" s="1" t="s">
        <v>120</v>
      </c>
      <c r="D6" s="1">
        <v>1</v>
      </c>
      <c r="E6" s="1"/>
      <c r="F6" s="1"/>
      <c r="G6" s="1"/>
      <c r="H6" s="1"/>
      <c r="I6" s="1"/>
      <c r="J6" s="1"/>
      <c r="K6" s="1"/>
      <c r="L6" s="1">
        <v>18</v>
      </c>
      <c r="M6" s="1"/>
      <c r="N6" s="1">
        <v>1</v>
      </c>
      <c r="O6" s="1" t="s">
        <v>50</v>
      </c>
      <c r="P6" s="21">
        <v>1449</v>
      </c>
      <c r="Q6" s="2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>
        <v>1</v>
      </c>
      <c r="AE6" s="1">
        <v>1</v>
      </c>
      <c r="AF6" s="1">
        <v>1</v>
      </c>
      <c r="AG6" s="1"/>
      <c r="AH6" s="1"/>
      <c r="AI6" s="1"/>
      <c r="AJ6" s="1"/>
      <c r="AK6" s="1"/>
      <c r="AL6" s="1"/>
      <c r="AM6" s="1"/>
    </row>
    <row r="7" spans="1:39" s="54" customFormat="1" x14ac:dyDescent="0.25">
      <c r="A7" s="73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53"/>
      <c r="Q7" s="53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A8" s="17">
        <v>41082</v>
      </c>
      <c r="B8" s="1" t="s">
        <v>112</v>
      </c>
      <c r="C8" s="1" t="s">
        <v>135</v>
      </c>
      <c r="D8" s="1">
        <v>1</v>
      </c>
      <c r="E8" s="1"/>
      <c r="F8" s="1"/>
      <c r="G8" s="1"/>
      <c r="H8" s="1"/>
      <c r="I8" s="1"/>
      <c r="J8" s="1"/>
      <c r="K8" s="1"/>
      <c r="L8" s="1">
        <v>50</v>
      </c>
      <c r="M8" s="1"/>
      <c r="N8" s="1">
        <v>2</v>
      </c>
      <c r="O8" s="1" t="s">
        <v>108</v>
      </c>
      <c r="P8" s="21">
        <v>830</v>
      </c>
      <c r="Q8" s="2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 t="s">
        <v>219</v>
      </c>
    </row>
    <row r="9" spans="1:39" x14ac:dyDescent="0.25">
      <c r="A9" s="17">
        <v>41082</v>
      </c>
      <c r="B9" s="1" t="s">
        <v>112</v>
      </c>
      <c r="C9" s="1" t="s">
        <v>135</v>
      </c>
      <c r="D9" s="1">
        <v>1</v>
      </c>
      <c r="E9" s="1"/>
      <c r="F9" s="1"/>
      <c r="G9" s="1"/>
      <c r="H9" s="1"/>
      <c r="I9" s="1"/>
      <c r="J9" s="1"/>
      <c r="K9" s="1"/>
      <c r="L9" s="1">
        <v>18</v>
      </c>
      <c r="M9" s="1"/>
      <c r="N9" s="1">
        <v>2</v>
      </c>
      <c r="O9" s="1" t="s">
        <v>50</v>
      </c>
      <c r="P9" s="21"/>
      <c r="Q9" s="21">
        <v>851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>
        <v>1</v>
      </c>
      <c r="AD9" s="1">
        <v>1</v>
      </c>
      <c r="AE9" s="1"/>
      <c r="AF9" s="1">
        <v>1</v>
      </c>
      <c r="AG9" s="1"/>
      <c r="AH9" s="1"/>
      <c r="AI9" s="1"/>
      <c r="AJ9" s="1"/>
      <c r="AK9" s="1"/>
      <c r="AL9" s="1"/>
      <c r="AM9" s="30" t="s">
        <v>126</v>
      </c>
    </row>
    <row r="10" spans="1:39" x14ac:dyDescent="0.25">
      <c r="A10" s="17">
        <v>41082</v>
      </c>
      <c r="B10" s="1" t="s">
        <v>112</v>
      </c>
      <c r="C10" s="1" t="s">
        <v>135</v>
      </c>
      <c r="D10" s="1">
        <v>1</v>
      </c>
      <c r="E10" s="1"/>
      <c r="F10" s="1"/>
      <c r="G10" s="1"/>
      <c r="H10" s="1"/>
      <c r="I10" s="1"/>
      <c r="J10" s="1"/>
      <c r="K10" s="1"/>
      <c r="L10" s="1">
        <v>18</v>
      </c>
      <c r="M10" s="1"/>
      <c r="N10" s="1">
        <v>6</v>
      </c>
      <c r="O10" s="1" t="s">
        <v>50</v>
      </c>
      <c r="P10" s="21">
        <v>1101</v>
      </c>
      <c r="Q10" s="21">
        <v>1353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>
        <v>1</v>
      </c>
      <c r="AE10" s="1"/>
      <c r="AF10" s="1">
        <v>1</v>
      </c>
      <c r="AG10" s="1"/>
      <c r="AH10" s="1"/>
      <c r="AI10" s="1"/>
      <c r="AJ10" s="1"/>
      <c r="AK10" s="1"/>
      <c r="AL10" s="1"/>
      <c r="AM10" s="30" t="s">
        <v>126</v>
      </c>
    </row>
    <row r="11" spans="1:39" x14ac:dyDescent="0.25">
      <c r="A11" s="17">
        <v>41082</v>
      </c>
      <c r="B11" s="1" t="s">
        <v>112</v>
      </c>
      <c r="C11" s="1" t="s">
        <v>135</v>
      </c>
      <c r="D11" s="1">
        <v>1</v>
      </c>
      <c r="E11" s="1"/>
      <c r="F11" s="1"/>
      <c r="G11" s="1"/>
      <c r="H11" s="1"/>
      <c r="I11" s="1"/>
      <c r="J11" s="1"/>
      <c r="K11" s="1"/>
      <c r="L11" s="1">
        <v>50</v>
      </c>
      <c r="M11" s="1"/>
      <c r="N11" s="1">
        <v>3</v>
      </c>
      <c r="O11" s="1" t="s">
        <v>136</v>
      </c>
      <c r="P11" s="21"/>
      <c r="Q11" s="21">
        <v>1110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>
        <v>1</v>
      </c>
      <c r="AE11" s="1">
        <v>1</v>
      </c>
      <c r="AF11" s="1"/>
      <c r="AG11" s="1"/>
      <c r="AH11" s="1"/>
      <c r="AI11" s="1">
        <v>1</v>
      </c>
      <c r="AJ11" s="1"/>
      <c r="AK11" s="1">
        <v>1</v>
      </c>
      <c r="AL11" s="1"/>
      <c r="AM11" s="30" t="s">
        <v>137</v>
      </c>
    </row>
    <row r="12" spans="1:39" s="54" customFormat="1" x14ac:dyDescent="0.25">
      <c r="A12" s="73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53"/>
      <c r="Q12" s="53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5">
      <c r="A13" s="17">
        <v>41083</v>
      </c>
      <c r="B13" s="30" t="s">
        <v>138</v>
      </c>
      <c r="C13" s="30" t="s">
        <v>139</v>
      </c>
      <c r="D13" s="1">
        <v>1</v>
      </c>
      <c r="E13" s="1"/>
      <c r="F13" s="1"/>
      <c r="G13" s="1"/>
      <c r="H13" s="1"/>
      <c r="I13" s="1"/>
      <c r="J13" s="1"/>
      <c r="K13" s="1"/>
      <c r="L13" s="1">
        <v>75</v>
      </c>
      <c r="M13" s="1"/>
      <c r="N13" s="1">
        <v>3</v>
      </c>
      <c r="O13" s="30" t="s">
        <v>50</v>
      </c>
      <c r="P13" s="21">
        <v>720</v>
      </c>
      <c r="Q13" s="21">
        <v>1030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>
        <v>1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5">
      <c r="A14" s="17">
        <v>41083</v>
      </c>
      <c r="B14" s="30" t="s">
        <v>138</v>
      </c>
      <c r="C14" s="30" t="s">
        <v>139</v>
      </c>
      <c r="D14" s="1">
        <v>1</v>
      </c>
      <c r="E14" s="1"/>
      <c r="F14" s="1"/>
      <c r="G14" s="1"/>
      <c r="H14" s="1"/>
      <c r="I14" s="1"/>
      <c r="J14" s="1"/>
      <c r="K14" s="1"/>
      <c r="L14" s="1">
        <v>18</v>
      </c>
      <c r="M14" s="1"/>
      <c r="N14" s="1">
        <v>5</v>
      </c>
      <c r="O14" s="30" t="s">
        <v>50</v>
      </c>
      <c r="P14" s="21">
        <v>1045</v>
      </c>
      <c r="Q14" s="21">
        <v>1315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>
        <v>1</v>
      </c>
      <c r="AE14" s="1">
        <v>1</v>
      </c>
      <c r="AF14" s="1">
        <v>1</v>
      </c>
      <c r="AG14" s="1"/>
      <c r="AH14" s="1"/>
      <c r="AI14" s="1"/>
      <c r="AJ14" s="1"/>
      <c r="AK14" s="1"/>
      <c r="AL14" s="1"/>
      <c r="AM14" s="30" t="s">
        <v>111</v>
      </c>
    </row>
    <row r="15" spans="1:39" x14ac:dyDescent="0.25">
      <c r="A15" s="17">
        <v>41083</v>
      </c>
      <c r="B15" s="30" t="s">
        <v>138</v>
      </c>
      <c r="C15" s="30" t="s">
        <v>139</v>
      </c>
      <c r="D15" s="1"/>
      <c r="E15" s="1"/>
      <c r="F15" s="1"/>
      <c r="G15" s="1">
        <v>1</v>
      </c>
      <c r="H15" s="1"/>
      <c r="I15" s="1"/>
      <c r="J15" s="1"/>
      <c r="K15" s="1"/>
      <c r="L15" s="1">
        <v>3</v>
      </c>
      <c r="M15" s="1"/>
      <c r="N15" s="1">
        <v>3</v>
      </c>
      <c r="O15" s="30" t="s">
        <v>50</v>
      </c>
      <c r="P15" s="21">
        <v>1110</v>
      </c>
      <c r="Q15" s="2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>
        <v>1</v>
      </c>
      <c r="AE15" s="1">
        <v>1</v>
      </c>
      <c r="AF15" s="1">
        <v>1</v>
      </c>
      <c r="AG15" s="1"/>
      <c r="AH15" s="1"/>
      <c r="AI15" s="1"/>
      <c r="AJ15" s="1"/>
      <c r="AK15" s="1"/>
      <c r="AL15" s="1"/>
      <c r="AM15" s="1"/>
    </row>
    <row r="16" spans="1:39" x14ac:dyDescent="0.25">
      <c r="A16" s="17">
        <v>41083</v>
      </c>
      <c r="B16" s="30" t="s">
        <v>138</v>
      </c>
      <c r="C16" s="30" t="s">
        <v>139</v>
      </c>
      <c r="D16" s="15"/>
      <c r="E16" s="15"/>
      <c r="F16" s="15"/>
      <c r="G16" s="15">
        <v>1</v>
      </c>
      <c r="H16" s="15"/>
      <c r="I16" s="15"/>
      <c r="J16" s="15"/>
      <c r="K16" s="15"/>
      <c r="L16" s="15"/>
      <c r="M16" s="15"/>
      <c r="N16" s="15">
        <v>3</v>
      </c>
      <c r="O16" s="15"/>
      <c r="P16" s="26">
        <v>1220</v>
      </c>
      <c r="Q16" s="26">
        <v>1450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>
        <v>1</v>
      </c>
      <c r="AE16" s="15"/>
      <c r="AF16" s="15">
        <v>1</v>
      </c>
      <c r="AG16" s="15"/>
      <c r="AH16" s="15"/>
      <c r="AI16" s="15"/>
      <c r="AJ16" s="15"/>
      <c r="AK16" s="15"/>
      <c r="AL16" s="15"/>
      <c r="AM16" s="15"/>
    </row>
    <row r="17" spans="1:39" x14ac:dyDescent="0.25">
      <c r="A17" s="17">
        <v>41083</v>
      </c>
      <c r="B17" s="30" t="s">
        <v>138</v>
      </c>
      <c r="C17" s="30" t="s">
        <v>139</v>
      </c>
      <c r="D17" s="15"/>
      <c r="E17" s="15"/>
      <c r="F17" s="15"/>
      <c r="G17" s="15"/>
      <c r="H17" s="15">
        <v>2</v>
      </c>
      <c r="I17" s="15"/>
      <c r="J17" s="15"/>
      <c r="K17" s="15"/>
      <c r="L17" s="15"/>
      <c r="M17" s="15"/>
      <c r="N17" s="15">
        <v>2</v>
      </c>
      <c r="O17" s="15"/>
      <c r="P17" s="26">
        <v>1225</v>
      </c>
      <c r="Q17" s="26">
        <v>1350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>
        <v>1</v>
      </c>
      <c r="AE17" s="15"/>
      <c r="AF17" s="15">
        <v>1</v>
      </c>
      <c r="AG17" s="15"/>
      <c r="AH17" s="15"/>
      <c r="AI17" s="15"/>
      <c r="AJ17" s="15"/>
      <c r="AK17" s="15"/>
      <c r="AL17" s="15"/>
      <c r="AM17" s="15"/>
    </row>
    <row r="18" spans="1:39" x14ac:dyDescent="0.25">
      <c r="A18" s="17">
        <v>41083</v>
      </c>
      <c r="B18" s="30" t="s">
        <v>138</v>
      </c>
      <c r="C18" s="30" t="s">
        <v>139</v>
      </c>
      <c r="D18" s="15"/>
      <c r="E18" s="15"/>
      <c r="F18" s="15"/>
      <c r="G18" s="15"/>
      <c r="H18" s="15">
        <v>5</v>
      </c>
      <c r="I18" s="15"/>
      <c r="J18" s="15"/>
      <c r="K18" s="15"/>
      <c r="L18" s="15"/>
      <c r="M18" s="15"/>
      <c r="N18" s="15">
        <v>5</v>
      </c>
      <c r="O18" s="15"/>
      <c r="P18" s="26">
        <v>1235</v>
      </c>
      <c r="Q18" s="26">
        <v>1350</v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>
        <v>1</v>
      </c>
      <c r="AE18" s="15"/>
      <c r="AF18" s="15">
        <v>1</v>
      </c>
      <c r="AG18" s="15"/>
      <c r="AH18" s="15"/>
      <c r="AI18" s="15"/>
      <c r="AJ18" s="15"/>
      <c r="AK18" s="15"/>
      <c r="AL18" s="15"/>
      <c r="AM18" s="15"/>
    </row>
    <row r="19" spans="1:39" x14ac:dyDescent="0.25">
      <c r="A19" s="17">
        <v>41083</v>
      </c>
      <c r="B19" s="30" t="s">
        <v>138</v>
      </c>
      <c r="C19" s="30" t="s">
        <v>139</v>
      </c>
      <c r="D19" s="15"/>
      <c r="E19" s="15"/>
      <c r="F19" s="15"/>
      <c r="G19" s="15"/>
      <c r="H19" s="15">
        <v>1</v>
      </c>
      <c r="I19" s="15"/>
      <c r="J19" s="15"/>
      <c r="K19" s="15"/>
      <c r="L19" s="15"/>
      <c r="M19" s="15"/>
      <c r="N19" s="15">
        <v>1</v>
      </c>
      <c r="O19" s="15"/>
      <c r="P19" s="26">
        <v>1400</v>
      </c>
      <c r="Q19" s="26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>
        <v>1</v>
      </c>
      <c r="AE19" s="15"/>
      <c r="AF19" s="15">
        <v>1</v>
      </c>
      <c r="AG19" s="15"/>
      <c r="AH19" s="15"/>
      <c r="AI19" s="15"/>
      <c r="AJ19" s="15"/>
      <c r="AK19" s="15">
        <v>1</v>
      </c>
      <c r="AL19" s="15"/>
      <c r="AM19" s="137" t="s">
        <v>221</v>
      </c>
    </row>
    <row r="20" spans="1:39" x14ac:dyDescent="0.25">
      <c r="A20" s="17">
        <v>41083</v>
      </c>
      <c r="B20" s="30" t="s">
        <v>138</v>
      </c>
      <c r="C20" s="30" t="s">
        <v>139</v>
      </c>
      <c r="D20" s="15"/>
      <c r="E20" s="15"/>
      <c r="F20" s="15"/>
      <c r="G20" s="15"/>
      <c r="H20" s="15">
        <v>1</v>
      </c>
      <c r="I20" s="15"/>
      <c r="J20" s="15"/>
      <c r="K20" s="15"/>
      <c r="L20" s="15"/>
      <c r="M20" s="15"/>
      <c r="N20" s="15">
        <v>1</v>
      </c>
      <c r="O20" s="15"/>
      <c r="P20" s="26">
        <v>1400</v>
      </c>
      <c r="Q20" s="26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>
        <v>1</v>
      </c>
      <c r="AE20" s="15"/>
      <c r="AF20" s="15">
        <v>1</v>
      </c>
      <c r="AG20" s="15"/>
      <c r="AH20" s="15"/>
      <c r="AI20" s="15"/>
      <c r="AJ20" s="15"/>
      <c r="AK20" s="15"/>
      <c r="AL20" s="15"/>
      <c r="AM20" s="15"/>
    </row>
    <row r="21" spans="1:39" x14ac:dyDescent="0.25">
      <c r="A21" s="17">
        <v>41083</v>
      </c>
      <c r="B21" s="30" t="s">
        <v>138</v>
      </c>
      <c r="C21" s="30" t="s">
        <v>139</v>
      </c>
      <c r="D21" s="15">
        <v>1</v>
      </c>
      <c r="E21" s="15"/>
      <c r="F21" s="15"/>
      <c r="G21" s="15"/>
      <c r="H21" s="15"/>
      <c r="I21" s="15"/>
      <c r="J21" s="15"/>
      <c r="K21" s="15"/>
      <c r="L21" s="15">
        <v>75</v>
      </c>
      <c r="M21" s="15"/>
      <c r="N21" s="15">
        <v>4</v>
      </c>
      <c r="O21" s="71" t="s">
        <v>50</v>
      </c>
      <c r="P21" s="26">
        <v>1430</v>
      </c>
      <c r="Q21" s="26">
        <v>1600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>
        <v>1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x14ac:dyDescent="0.25">
      <c r="A22" s="17">
        <v>41083</v>
      </c>
      <c r="B22" s="30" t="s">
        <v>138</v>
      </c>
      <c r="C22" s="30" t="s">
        <v>139</v>
      </c>
      <c r="D22" s="15">
        <v>1</v>
      </c>
      <c r="E22" s="15"/>
      <c r="F22" s="15"/>
      <c r="G22" s="15"/>
      <c r="H22" s="15"/>
      <c r="I22" s="15"/>
      <c r="J22" s="15"/>
      <c r="K22" s="15"/>
      <c r="L22" s="15">
        <v>8</v>
      </c>
      <c r="M22" s="15">
        <v>1</v>
      </c>
      <c r="N22" s="15">
        <v>3</v>
      </c>
      <c r="O22" s="71" t="s">
        <v>50</v>
      </c>
      <c r="P22" s="26">
        <v>1515</v>
      </c>
      <c r="Q22" s="26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>
        <v>1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71" t="s">
        <v>140</v>
      </c>
    </row>
    <row r="23" spans="1:39" s="54" customFormat="1" x14ac:dyDescent="0.25">
      <c r="A23" s="7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53"/>
      <c r="Q23" s="53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</row>
    <row r="24" spans="1:39" x14ac:dyDescent="0.25">
      <c r="A24" s="19">
        <v>41084</v>
      </c>
      <c r="B24" s="71" t="s">
        <v>142</v>
      </c>
      <c r="C24" s="71" t="s">
        <v>113</v>
      </c>
      <c r="D24" s="15">
        <v>1</v>
      </c>
      <c r="E24" s="15"/>
      <c r="F24" s="15"/>
      <c r="G24" s="15"/>
      <c r="H24" s="15"/>
      <c r="I24" s="15"/>
      <c r="J24" s="15"/>
      <c r="K24" s="15"/>
      <c r="L24" s="15">
        <v>15</v>
      </c>
      <c r="M24" s="15"/>
      <c r="N24" s="15">
        <v>2</v>
      </c>
      <c r="O24" s="71" t="s">
        <v>50</v>
      </c>
      <c r="P24" s="26">
        <v>735</v>
      </c>
      <c r="Q24" s="26">
        <v>1254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71" t="s">
        <v>111</v>
      </c>
    </row>
    <row r="25" spans="1:39" x14ac:dyDescent="0.25">
      <c r="A25" s="19">
        <v>41084</v>
      </c>
      <c r="B25" s="71" t="s">
        <v>142</v>
      </c>
      <c r="C25" s="71" t="s">
        <v>113</v>
      </c>
      <c r="D25" s="15">
        <v>1</v>
      </c>
      <c r="E25" s="15"/>
      <c r="F25" s="15"/>
      <c r="G25" s="15"/>
      <c r="H25" s="15"/>
      <c r="I25" s="15"/>
      <c r="J25" s="15"/>
      <c r="K25" s="15"/>
      <c r="L25" s="15">
        <v>70</v>
      </c>
      <c r="M25" s="15"/>
      <c r="N25" s="15">
        <v>2</v>
      </c>
      <c r="O25" s="71" t="s">
        <v>50</v>
      </c>
      <c r="P25" s="26">
        <v>930</v>
      </c>
      <c r="Q25" s="26">
        <v>1350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 t="s">
        <v>219</v>
      </c>
    </row>
    <row r="26" spans="1:39" x14ac:dyDescent="0.25">
      <c r="A26" s="19">
        <v>41084</v>
      </c>
      <c r="B26" s="71" t="s">
        <v>142</v>
      </c>
      <c r="C26" s="71" t="s">
        <v>113</v>
      </c>
      <c r="D26" s="15"/>
      <c r="E26" s="15"/>
      <c r="F26" s="15"/>
      <c r="G26" s="15">
        <v>1</v>
      </c>
      <c r="H26" s="15"/>
      <c r="I26" s="15"/>
      <c r="J26" s="15"/>
      <c r="K26" s="15"/>
      <c r="L26" s="15"/>
      <c r="M26" s="15"/>
      <c r="N26" s="15">
        <v>4</v>
      </c>
      <c r="O26" s="15"/>
      <c r="P26" s="26">
        <v>1010</v>
      </c>
      <c r="Q26" s="26">
        <v>1134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>
        <v>1</v>
      </c>
      <c r="AE26" s="15"/>
      <c r="AF26" s="15"/>
      <c r="AG26" s="15"/>
      <c r="AH26" s="15"/>
      <c r="AI26" s="15"/>
      <c r="AJ26" s="15"/>
      <c r="AK26" s="15">
        <v>1</v>
      </c>
      <c r="AL26" s="15"/>
      <c r="AM26" s="15" t="s">
        <v>219</v>
      </c>
    </row>
    <row r="27" spans="1:39" x14ac:dyDescent="0.25">
      <c r="A27" s="19">
        <v>41084</v>
      </c>
      <c r="B27" s="71" t="s">
        <v>142</v>
      </c>
      <c r="C27" s="71" t="s">
        <v>113</v>
      </c>
      <c r="D27" s="15">
        <v>1</v>
      </c>
      <c r="E27" s="15"/>
      <c r="F27" s="15"/>
      <c r="G27" s="15"/>
      <c r="H27" s="15"/>
      <c r="I27" s="15"/>
      <c r="J27" s="15"/>
      <c r="K27" s="15"/>
      <c r="L27" s="15">
        <v>25</v>
      </c>
      <c r="M27" s="15"/>
      <c r="N27" s="15">
        <v>2</v>
      </c>
      <c r="O27" s="71" t="s">
        <v>50</v>
      </c>
      <c r="P27" s="26"/>
      <c r="Q27" s="26">
        <v>1035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>
        <v>1</v>
      </c>
      <c r="AD27" s="15"/>
      <c r="AE27" s="15"/>
      <c r="AF27" s="15"/>
      <c r="AG27" s="15"/>
      <c r="AH27" s="15"/>
      <c r="AI27" s="15"/>
      <c r="AJ27" s="15"/>
      <c r="AK27" s="15"/>
      <c r="AL27" s="15"/>
      <c r="AM27" s="71" t="s">
        <v>111</v>
      </c>
    </row>
    <row r="28" spans="1:39" x14ac:dyDescent="0.25">
      <c r="A28" s="19">
        <v>41084</v>
      </c>
      <c r="B28" s="71" t="s">
        <v>142</v>
      </c>
      <c r="C28" s="71" t="s">
        <v>113</v>
      </c>
      <c r="D28" s="15"/>
      <c r="E28" s="15"/>
      <c r="F28" s="15"/>
      <c r="G28" s="15">
        <v>1</v>
      </c>
      <c r="H28" s="15"/>
      <c r="I28" s="15"/>
      <c r="J28" s="15"/>
      <c r="K28" s="15"/>
      <c r="L28" s="15"/>
      <c r="M28" s="15"/>
      <c r="N28" s="15">
        <v>2</v>
      </c>
      <c r="O28" s="15"/>
      <c r="P28" s="26">
        <v>1125</v>
      </c>
      <c r="Q28" s="26">
        <v>1300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>
        <v>1</v>
      </c>
      <c r="AE28" s="15"/>
      <c r="AF28" s="15">
        <v>1</v>
      </c>
      <c r="AG28" s="15"/>
      <c r="AH28" s="15"/>
      <c r="AI28" s="15"/>
      <c r="AJ28" s="15"/>
      <c r="AK28" s="15"/>
      <c r="AL28" s="15"/>
      <c r="AM28" s="15"/>
    </row>
    <row r="29" spans="1:39" x14ac:dyDescent="0.25">
      <c r="A29" s="19">
        <v>41084</v>
      </c>
      <c r="B29" s="30" t="s">
        <v>142</v>
      </c>
      <c r="C29" s="30" t="s">
        <v>113</v>
      </c>
      <c r="D29" s="1"/>
      <c r="E29" s="1"/>
      <c r="F29" s="1"/>
      <c r="G29" s="1">
        <v>1</v>
      </c>
      <c r="H29" s="1"/>
      <c r="I29" s="1"/>
      <c r="J29" s="1"/>
      <c r="K29" s="1"/>
      <c r="L29" s="1"/>
      <c r="M29" s="1"/>
      <c r="N29" s="1">
        <v>4</v>
      </c>
      <c r="O29" s="1"/>
      <c r="P29" s="21">
        <v>1130</v>
      </c>
      <c r="Q29" s="21">
        <v>1445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>
        <v>1</v>
      </c>
      <c r="AD29" s="1"/>
      <c r="AE29" s="1"/>
      <c r="AF29" s="1"/>
      <c r="AG29" s="1"/>
      <c r="AH29" s="1"/>
      <c r="AI29" s="1"/>
      <c r="AJ29" s="1"/>
      <c r="AK29" s="1"/>
      <c r="AL29" s="1"/>
      <c r="AM29" s="30" t="s">
        <v>144</v>
      </c>
    </row>
    <row r="30" spans="1:39" x14ac:dyDescent="0.25">
      <c r="A30" s="19">
        <v>41084</v>
      </c>
      <c r="B30" s="30" t="s">
        <v>142</v>
      </c>
      <c r="C30" s="30" t="s">
        <v>113</v>
      </c>
      <c r="D30" s="1"/>
      <c r="E30" s="1"/>
      <c r="F30" s="1"/>
      <c r="G30" s="1"/>
      <c r="H30" s="1">
        <v>2</v>
      </c>
      <c r="I30" s="1"/>
      <c r="J30" s="1"/>
      <c r="K30" s="1"/>
      <c r="L30" s="1"/>
      <c r="M30" s="1"/>
      <c r="N30" s="1">
        <v>2</v>
      </c>
      <c r="O30" s="1"/>
      <c r="P30" s="21">
        <v>1240</v>
      </c>
      <c r="Q30" s="21">
        <v>1515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30" t="s">
        <v>145</v>
      </c>
    </row>
    <row r="31" spans="1:39" x14ac:dyDescent="0.25">
      <c r="A31" s="19">
        <v>41084</v>
      </c>
      <c r="B31" s="30" t="s">
        <v>142</v>
      </c>
      <c r="C31" s="30" t="s">
        <v>113</v>
      </c>
      <c r="D31" s="1"/>
      <c r="E31" s="1"/>
      <c r="F31" s="1"/>
      <c r="G31" s="1"/>
      <c r="H31" s="1">
        <v>2</v>
      </c>
      <c r="I31" s="1"/>
      <c r="J31" s="1"/>
      <c r="K31" s="1"/>
      <c r="L31" s="1"/>
      <c r="M31" s="1"/>
      <c r="N31" s="1">
        <v>2</v>
      </c>
      <c r="O31" s="1"/>
      <c r="P31" s="21">
        <v>1240</v>
      </c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>
        <v>1</v>
      </c>
      <c r="AE31" s="1"/>
      <c r="AF31" s="1">
        <v>1</v>
      </c>
      <c r="AG31" s="1"/>
      <c r="AH31" s="1"/>
      <c r="AI31" s="1"/>
      <c r="AJ31" s="1"/>
      <c r="AK31" s="1"/>
      <c r="AL31" s="1"/>
      <c r="AM31" s="1" t="s">
        <v>219</v>
      </c>
    </row>
    <row r="32" spans="1:39" x14ac:dyDescent="0.25">
      <c r="A32" s="19">
        <v>41084</v>
      </c>
      <c r="B32" s="30" t="s">
        <v>142</v>
      </c>
      <c r="C32" s="30" t="s">
        <v>113</v>
      </c>
      <c r="D32" s="1">
        <v>1</v>
      </c>
      <c r="E32" s="1"/>
      <c r="F32" s="1"/>
      <c r="G32" s="1"/>
      <c r="H32" s="1"/>
      <c r="I32" s="1"/>
      <c r="J32" s="1"/>
      <c r="K32" s="1"/>
      <c r="L32" s="1">
        <v>25</v>
      </c>
      <c r="M32" s="1"/>
      <c r="N32" s="1">
        <v>2</v>
      </c>
      <c r="O32" s="30" t="s">
        <v>143</v>
      </c>
      <c r="P32" s="21">
        <v>1240</v>
      </c>
      <c r="Q32" s="2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 t="s">
        <v>219</v>
      </c>
    </row>
    <row r="33" spans="1:39" x14ac:dyDescent="0.25">
      <c r="A33" s="19">
        <v>41084</v>
      </c>
      <c r="B33" s="30" t="s">
        <v>142</v>
      </c>
      <c r="C33" s="30" t="s">
        <v>113</v>
      </c>
      <c r="D33" s="1">
        <v>1</v>
      </c>
      <c r="E33" s="1"/>
      <c r="F33" s="1"/>
      <c r="G33" s="1"/>
      <c r="H33" s="1"/>
      <c r="I33" s="1"/>
      <c r="J33" s="1"/>
      <c r="K33" s="1"/>
      <c r="L33" s="1">
        <v>90</v>
      </c>
      <c r="M33" s="1"/>
      <c r="N33" s="1">
        <v>2</v>
      </c>
      <c r="O33" s="30" t="s">
        <v>50</v>
      </c>
      <c r="P33" s="21">
        <v>1445</v>
      </c>
      <c r="Q33" s="2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>
        <v>1</v>
      </c>
      <c r="AE33" s="1">
        <v>1</v>
      </c>
      <c r="AF33" s="1"/>
      <c r="AG33" s="1"/>
      <c r="AH33" s="1"/>
      <c r="AI33" s="1"/>
      <c r="AJ33" s="1"/>
      <c r="AK33" s="1"/>
      <c r="AL33" s="1"/>
      <c r="AM33" s="30" t="s">
        <v>130</v>
      </c>
    </row>
    <row r="34" spans="1:39" x14ac:dyDescent="0.25">
      <c r="A34" s="19">
        <v>41084</v>
      </c>
      <c r="B34" s="30" t="s">
        <v>142</v>
      </c>
      <c r="C34" s="30" t="s">
        <v>113</v>
      </c>
      <c r="D34" s="1">
        <v>1</v>
      </c>
      <c r="E34" s="1"/>
      <c r="F34" s="1"/>
      <c r="G34" s="1"/>
      <c r="H34" s="1"/>
      <c r="I34" s="1"/>
      <c r="J34" s="1"/>
      <c r="K34" s="1"/>
      <c r="L34" s="1">
        <v>40</v>
      </c>
      <c r="M34" s="1"/>
      <c r="N34" s="1">
        <v>4</v>
      </c>
      <c r="O34" s="30" t="s">
        <v>50</v>
      </c>
      <c r="P34" s="21">
        <v>1448</v>
      </c>
      <c r="Q34" s="2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30" t="s">
        <v>111</v>
      </c>
    </row>
    <row r="35" spans="1:39" x14ac:dyDescent="0.25">
      <c r="A35" s="19">
        <v>41084</v>
      </c>
      <c r="B35" s="30" t="s">
        <v>142</v>
      </c>
      <c r="C35" s="30" t="s">
        <v>113</v>
      </c>
      <c r="D35" s="1"/>
      <c r="E35" s="1"/>
      <c r="F35" s="1"/>
      <c r="G35" s="1">
        <v>1</v>
      </c>
      <c r="H35" s="1"/>
      <c r="I35" s="1"/>
      <c r="J35" s="1"/>
      <c r="K35" s="1"/>
      <c r="L35" s="1"/>
      <c r="M35" s="1"/>
      <c r="N35" s="1">
        <v>2</v>
      </c>
      <c r="O35" s="1"/>
      <c r="P35" s="21"/>
      <c r="Q35" s="21">
        <v>1555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 t="s">
        <v>219</v>
      </c>
    </row>
    <row r="36" spans="1:39" s="54" customFormat="1" x14ac:dyDescent="0.25">
      <c r="A36" s="73"/>
      <c r="B36" s="90"/>
      <c r="C36" s="9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90"/>
      <c r="P36" s="53"/>
      <c r="Q36" s="53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90"/>
    </row>
    <row r="37" spans="1:39" x14ac:dyDescent="0.25">
      <c r="A37" s="85">
        <v>41087</v>
      </c>
      <c r="B37" s="86" t="s">
        <v>125</v>
      </c>
      <c r="C37" s="86" t="s">
        <v>117</v>
      </c>
      <c r="D37" s="37"/>
      <c r="E37" s="37"/>
      <c r="F37" s="37"/>
      <c r="G37" s="37"/>
      <c r="H37" s="37">
        <v>2</v>
      </c>
      <c r="I37" s="37"/>
      <c r="J37" s="37"/>
      <c r="K37" s="37"/>
      <c r="L37" s="37"/>
      <c r="M37" s="37"/>
      <c r="N37" s="135">
        <v>2</v>
      </c>
      <c r="O37" s="86"/>
      <c r="P37" s="87">
        <v>1155</v>
      </c>
      <c r="Q37" s="8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>
        <v>1</v>
      </c>
      <c r="AD37" s="37">
        <v>1</v>
      </c>
      <c r="AE37" s="37">
        <v>1</v>
      </c>
      <c r="AF37" s="37">
        <v>1</v>
      </c>
      <c r="AG37" s="37"/>
      <c r="AH37" s="37"/>
      <c r="AI37" s="37"/>
      <c r="AJ37" s="37"/>
      <c r="AK37" s="37"/>
      <c r="AL37" s="37"/>
      <c r="AM37" s="86" t="s">
        <v>126</v>
      </c>
    </row>
    <row r="38" spans="1:39" s="1" customFormat="1" x14ac:dyDescent="0.25">
      <c r="A38" s="17">
        <v>41087</v>
      </c>
      <c r="B38" s="30" t="s">
        <v>125</v>
      </c>
      <c r="C38" s="30" t="s">
        <v>117</v>
      </c>
      <c r="H38" s="1">
        <v>2</v>
      </c>
      <c r="N38" s="134">
        <v>2</v>
      </c>
      <c r="P38" s="21">
        <v>1200</v>
      </c>
      <c r="Q38" s="21"/>
      <c r="R38" s="1">
        <v>1</v>
      </c>
      <c r="AB38" s="1">
        <v>1</v>
      </c>
      <c r="AM38" s="30" t="s">
        <v>126</v>
      </c>
    </row>
    <row r="39" spans="1:39" x14ac:dyDescent="0.25">
      <c r="A39" s="13" t="s">
        <v>77</v>
      </c>
      <c r="B39" s="13"/>
      <c r="C39" s="11"/>
      <c r="D39" s="88">
        <f t="shared" ref="D39:J39" si="0">SUM(D5:D38)</f>
        <v>15</v>
      </c>
      <c r="E39" s="88">
        <f t="shared" si="0"/>
        <v>0</v>
      </c>
      <c r="F39" s="88">
        <f t="shared" si="0"/>
        <v>0</v>
      </c>
      <c r="G39" s="88">
        <f t="shared" si="0"/>
        <v>6</v>
      </c>
      <c r="H39" s="88">
        <f t="shared" si="0"/>
        <v>19</v>
      </c>
      <c r="I39" s="88">
        <f t="shared" si="0"/>
        <v>0</v>
      </c>
      <c r="J39" s="88">
        <f t="shared" si="0"/>
        <v>0</v>
      </c>
      <c r="K39" s="88">
        <f>SUM(D39:J39)</f>
        <v>40</v>
      </c>
      <c r="L39" s="88">
        <f>AVERAGE(L5:L38)</f>
        <v>37.375</v>
      </c>
      <c r="M39" s="88">
        <f>SUM(M5:M38)</f>
        <v>1</v>
      </c>
      <c r="N39" s="88">
        <f>SUM(N5:N38)</f>
        <v>80</v>
      </c>
      <c r="O39" s="88"/>
      <c r="P39" s="89">
        <f>COUNT(P5:P38)</f>
        <v>26</v>
      </c>
      <c r="Q39" s="89">
        <f>COUNT(Q5:Q38)</f>
        <v>17</v>
      </c>
      <c r="R39" s="88">
        <f t="shared" ref="R39:AL39" si="1">SUM(R5:R38)</f>
        <v>1</v>
      </c>
      <c r="S39" s="88">
        <f t="shared" si="1"/>
        <v>0</v>
      </c>
      <c r="T39" s="88">
        <f t="shared" si="1"/>
        <v>0</v>
      </c>
      <c r="U39" s="88">
        <f t="shared" si="1"/>
        <v>0</v>
      </c>
      <c r="V39" s="88">
        <f t="shared" si="1"/>
        <v>0</v>
      </c>
      <c r="W39" s="88">
        <f t="shared" si="1"/>
        <v>0</v>
      </c>
      <c r="X39" s="88">
        <f t="shared" si="1"/>
        <v>0</v>
      </c>
      <c r="Y39" s="88">
        <f t="shared" si="1"/>
        <v>0</v>
      </c>
      <c r="Z39" s="88">
        <f t="shared" si="1"/>
        <v>0</v>
      </c>
      <c r="AA39" s="88">
        <f t="shared" si="1"/>
        <v>0</v>
      </c>
      <c r="AB39" s="88">
        <f t="shared" si="1"/>
        <v>1</v>
      </c>
      <c r="AC39" s="88">
        <f t="shared" si="1"/>
        <v>7</v>
      </c>
      <c r="AD39" s="88">
        <f t="shared" si="1"/>
        <v>16</v>
      </c>
      <c r="AE39" s="88">
        <f t="shared" si="1"/>
        <v>6</v>
      </c>
      <c r="AF39" s="88">
        <f t="shared" si="1"/>
        <v>13</v>
      </c>
      <c r="AG39" s="88">
        <f t="shared" si="1"/>
        <v>0</v>
      </c>
      <c r="AH39" s="88">
        <f t="shared" si="1"/>
        <v>0</v>
      </c>
      <c r="AI39" s="88">
        <f t="shared" si="1"/>
        <v>1</v>
      </c>
      <c r="AJ39" s="88">
        <f t="shared" si="1"/>
        <v>0</v>
      </c>
      <c r="AK39" s="88">
        <f t="shared" si="1"/>
        <v>3</v>
      </c>
      <c r="AL39" s="88">
        <f t="shared" si="1"/>
        <v>0</v>
      </c>
      <c r="AM39" s="88"/>
    </row>
    <row r="40" spans="1:39" x14ac:dyDescent="0.25">
      <c r="L40" t="s">
        <v>48</v>
      </c>
      <c r="N40">
        <f>COUNT(N5:N38)</f>
        <v>30</v>
      </c>
    </row>
    <row r="74" spans="12:14" x14ac:dyDescent="0.25">
      <c r="L74" t="s">
        <v>48</v>
      </c>
      <c r="N74">
        <f>COUNT(N5:N38)</f>
        <v>30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"/>
  <sheetViews>
    <sheetView zoomScaleNormal="100" zoomScalePageLayoutView="200" workbookViewId="0">
      <pane xSplit="11" ySplit="4" topLeftCell="M41" activePane="bottomRight" state="frozen"/>
      <selection activeCell="E90" sqref="E90"/>
      <selection pane="topRight" activeCell="E90" sqref="E90"/>
      <selection pane="bottomLeft" activeCell="E90" sqref="E90"/>
      <selection pane="bottomRight" activeCell="AE52" sqref="AE52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5.44140625" customWidth="1"/>
    <col min="8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20" width="7.6640625" customWidth="1"/>
    <col min="21" max="21" width="5.109375" customWidth="1"/>
    <col min="22" max="22" width="6" customWidth="1"/>
    <col min="23" max="23" width="5.4414062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0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10" t="s">
        <v>118</v>
      </c>
      <c r="B1" s="10"/>
    </row>
    <row r="3" spans="1:39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102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103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x14ac:dyDescent="0.25">
      <c r="A5" s="17">
        <v>41088</v>
      </c>
      <c r="B5" s="30" t="s">
        <v>124</v>
      </c>
      <c r="C5" s="30" t="s">
        <v>120</v>
      </c>
      <c r="D5" s="1"/>
      <c r="E5" s="1"/>
      <c r="F5" s="1"/>
      <c r="G5" s="1"/>
      <c r="H5" s="1">
        <v>1</v>
      </c>
      <c r="I5" s="1"/>
      <c r="J5" s="1"/>
      <c r="K5" s="1"/>
      <c r="L5" s="1"/>
      <c r="M5" s="1"/>
      <c r="N5" s="1"/>
      <c r="O5" s="1"/>
      <c r="P5" s="21">
        <v>1416</v>
      </c>
      <c r="Q5" s="2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>
        <v>1</v>
      </c>
      <c r="AE5" s="1">
        <v>1</v>
      </c>
      <c r="AF5" s="1">
        <v>1</v>
      </c>
      <c r="AG5" s="1"/>
      <c r="AH5" s="1"/>
      <c r="AI5" s="1"/>
      <c r="AJ5" s="1"/>
      <c r="AK5" s="1"/>
      <c r="AL5" s="1"/>
      <c r="AM5" s="30" t="s">
        <v>146</v>
      </c>
    </row>
    <row r="6" spans="1:39" x14ac:dyDescent="0.25">
      <c r="A6" s="17">
        <v>41088</v>
      </c>
      <c r="B6" s="30" t="s">
        <v>124</v>
      </c>
      <c r="C6" s="30" t="s">
        <v>120</v>
      </c>
      <c r="D6" s="1"/>
      <c r="E6" s="1"/>
      <c r="F6" s="1"/>
      <c r="G6" s="1"/>
      <c r="H6" s="1">
        <v>1</v>
      </c>
      <c r="I6" s="1"/>
      <c r="J6" s="1"/>
      <c r="K6" s="1"/>
      <c r="L6" s="1"/>
      <c r="M6" s="1"/>
      <c r="N6" s="1"/>
      <c r="O6" s="1"/>
      <c r="P6" s="21">
        <v>1550</v>
      </c>
      <c r="Q6" s="2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>
        <v>1</v>
      </c>
      <c r="AE6" s="1">
        <v>1</v>
      </c>
      <c r="AF6" s="1"/>
      <c r="AG6" s="1"/>
      <c r="AH6" s="1"/>
      <c r="AI6" s="1"/>
      <c r="AJ6" s="1"/>
      <c r="AK6" s="1"/>
      <c r="AL6" s="1"/>
      <c r="AM6" s="30" t="s">
        <v>111</v>
      </c>
    </row>
    <row r="7" spans="1:39" s="54" customFormat="1" x14ac:dyDescent="0.25">
      <c r="A7" s="73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53"/>
      <c r="Q7" s="53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A8" s="17">
        <v>41089</v>
      </c>
      <c r="B8" s="30" t="s">
        <v>125</v>
      </c>
      <c r="C8" s="30" t="s">
        <v>135</v>
      </c>
      <c r="D8" s="1"/>
      <c r="E8" s="1"/>
      <c r="F8" s="1"/>
      <c r="G8" s="1">
        <v>1</v>
      </c>
      <c r="H8" s="1"/>
      <c r="I8" s="1"/>
      <c r="J8" s="1"/>
      <c r="K8" s="1"/>
      <c r="L8" s="1">
        <v>4</v>
      </c>
      <c r="M8" s="1">
        <v>1</v>
      </c>
      <c r="N8" s="1">
        <v>4</v>
      </c>
      <c r="O8" s="30" t="s">
        <v>108</v>
      </c>
      <c r="P8" s="21">
        <v>1030</v>
      </c>
      <c r="Q8" s="21">
        <v>1300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/>
      <c r="AF8" s="1">
        <v>1</v>
      </c>
      <c r="AG8" s="1"/>
      <c r="AH8" s="1"/>
      <c r="AI8" s="1"/>
      <c r="AJ8" s="1"/>
      <c r="AK8" s="1"/>
      <c r="AL8" s="1"/>
      <c r="AM8" s="30" t="s">
        <v>126</v>
      </c>
    </row>
    <row r="9" spans="1:39" x14ac:dyDescent="0.25">
      <c r="A9" s="17">
        <v>41089</v>
      </c>
      <c r="B9" s="30" t="s">
        <v>125</v>
      </c>
      <c r="C9" s="30" t="s">
        <v>135</v>
      </c>
      <c r="D9" s="1"/>
      <c r="E9" s="1"/>
      <c r="F9" s="1"/>
      <c r="G9" s="1">
        <v>1</v>
      </c>
      <c r="H9" s="1"/>
      <c r="I9" s="1"/>
      <c r="J9" s="1"/>
      <c r="K9" s="1"/>
      <c r="L9" s="1">
        <v>2</v>
      </c>
      <c r="M9" s="1">
        <v>1</v>
      </c>
      <c r="N9" s="1">
        <v>2</v>
      </c>
      <c r="O9" s="30" t="s">
        <v>50</v>
      </c>
      <c r="P9" s="21">
        <v>1111</v>
      </c>
      <c r="Q9" s="21">
        <v>1445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 t="s">
        <v>219</v>
      </c>
    </row>
    <row r="10" spans="1:39" x14ac:dyDescent="0.25">
      <c r="A10" s="17">
        <v>41089</v>
      </c>
      <c r="B10" s="30" t="s">
        <v>125</v>
      </c>
      <c r="C10" s="30" t="s">
        <v>135</v>
      </c>
      <c r="D10" s="1">
        <v>1</v>
      </c>
      <c r="E10" s="1"/>
      <c r="F10" s="1"/>
      <c r="G10" s="1"/>
      <c r="H10" s="1"/>
      <c r="I10" s="1"/>
      <c r="J10" s="1"/>
      <c r="K10" s="1"/>
      <c r="L10" s="1">
        <v>50</v>
      </c>
      <c r="M10" s="1">
        <v>1</v>
      </c>
      <c r="N10" s="1">
        <v>2</v>
      </c>
      <c r="O10" s="30" t="s">
        <v>50</v>
      </c>
      <c r="P10" s="21">
        <v>1147</v>
      </c>
      <c r="Q10" s="2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>
        <v>1</v>
      </c>
      <c r="AE10" s="1">
        <v>1</v>
      </c>
      <c r="AF10" s="1"/>
      <c r="AG10" s="1">
        <v>1</v>
      </c>
      <c r="AH10" s="1"/>
      <c r="AI10" s="1"/>
      <c r="AJ10" s="1"/>
      <c r="AK10" s="1"/>
      <c r="AL10" s="1"/>
      <c r="AM10" s="1" t="s">
        <v>219</v>
      </c>
    </row>
    <row r="11" spans="1:39" x14ac:dyDescent="0.25">
      <c r="A11" s="17">
        <v>41089</v>
      </c>
      <c r="B11" s="30" t="s">
        <v>125</v>
      </c>
      <c r="C11" s="30" t="s">
        <v>135</v>
      </c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21"/>
      <c r="Q11" s="21">
        <v>1150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 t="s">
        <v>219</v>
      </c>
    </row>
    <row r="12" spans="1:39" s="54" customFormat="1" x14ac:dyDescent="0.25">
      <c r="A12" s="73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53"/>
      <c r="Q12" s="53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5">
      <c r="A13" s="17">
        <v>41090</v>
      </c>
      <c r="B13" s="30" t="s">
        <v>106</v>
      </c>
      <c r="C13" s="30" t="s">
        <v>117</v>
      </c>
      <c r="D13" s="1">
        <v>1</v>
      </c>
      <c r="E13" s="1"/>
      <c r="F13" s="1"/>
      <c r="G13" s="1"/>
      <c r="H13" s="1"/>
      <c r="I13" s="1"/>
      <c r="J13" s="1"/>
      <c r="K13" s="1"/>
      <c r="L13" s="1">
        <v>90</v>
      </c>
      <c r="M13" s="1"/>
      <c r="N13" s="1">
        <v>1</v>
      </c>
      <c r="O13" s="30" t="s">
        <v>50</v>
      </c>
      <c r="P13" s="21">
        <v>733</v>
      </c>
      <c r="Q13" s="21">
        <v>1228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>
        <v>1</v>
      </c>
      <c r="AE13" s="1">
        <v>1</v>
      </c>
      <c r="AF13" s="1">
        <v>1</v>
      </c>
      <c r="AG13" s="1">
        <v>1</v>
      </c>
      <c r="AH13" s="1"/>
      <c r="AI13" s="1"/>
      <c r="AJ13" s="1"/>
      <c r="AK13" s="1">
        <v>1</v>
      </c>
      <c r="AL13" s="1"/>
      <c r="AM13" s="30" t="s">
        <v>137</v>
      </c>
    </row>
    <row r="14" spans="1:39" x14ac:dyDescent="0.25">
      <c r="A14" s="17">
        <v>41090</v>
      </c>
      <c r="B14" s="30" t="s">
        <v>106</v>
      </c>
      <c r="C14" s="30" t="s">
        <v>117</v>
      </c>
      <c r="D14" s="1">
        <v>1</v>
      </c>
      <c r="E14" s="1"/>
      <c r="F14" s="1"/>
      <c r="G14" s="1"/>
      <c r="H14" s="1"/>
      <c r="I14" s="1"/>
      <c r="J14" s="1"/>
      <c r="K14" s="1"/>
      <c r="L14" s="1">
        <v>25</v>
      </c>
      <c r="M14" s="1"/>
      <c r="N14" s="1">
        <v>2</v>
      </c>
      <c r="O14" s="30" t="s">
        <v>50</v>
      </c>
      <c r="P14" s="21">
        <v>755</v>
      </c>
      <c r="Q14" s="21">
        <v>1305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>
        <v>1</v>
      </c>
      <c r="AE14" s="1">
        <v>1</v>
      </c>
      <c r="AF14" s="1"/>
      <c r="AG14" s="1"/>
      <c r="AH14" s="1"/>
      <c r="AI14" s="1"/>
      <c r="AJ14" s="1"/>
      <c r="AK14" s="1">
        <v>1</v>
      </c>
      <c r="AL14" s="1"/>
      <c r="AM14" s="30" t="s">
        <v>137</v>
      </c>
    </row>
    <row r="15" spans="1:39" x14ac:dyDescent="0.25">
      <c r="A15" s="17">
        <v>41090</v>
      </c>
      <c r="B15" s="30" t="s">
        <v>106</v>
      </c>
      <c r="C15" s="30" t="s">
        <v>117</v>
      </c>
      <c r="D15" s="1">
        <v>1</v>
      </c>
      <c r="E15" s="1"/>
      <c r="F15" s="1"/>
      <c r="G15" s="1"/>
      <c r="H15" s="1"/>
      <c r="I15" s="1"/>
      <c r="J15" s="1"/>
      <c r="K15" s="1"/>
      <c r="L15" s="1">
        <v>40</v>
      </c>
      <c r="M15" s="1"/>
      <c r="N15" s="1">
        <v>1</v>
      </c>
      <c r="O15" s="30" t="s">
        <v>147</v>
      </c>
      <c r="P15" s="21"/>
      <c r="Q15" s="21">
        <v>850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 t="s">
        <v>219</v>
      </c>
    </row>
    <row r="16" spans="1:39" x14ac:dyDescent="0.25">
      <c r="A16" s="17">
        <v>41090</v>
      </c>
      <c r="B16" s="30" t="s">
        <v>106</v>
      </c>
      <c r="C16" s="30" t="s">
        <v>117</v>
      </c>
      <c r="D16" s="15"/>
      <c r="E16" s="15"/>
      <c r="F16" s="15"/>
      <c r="G16" s="15">
        <v>1</v>
      </c>
      <c r="H16" s="15"/>
      <c r="I16" s="15"/>
      <c r="J16" s="15"/>
      <c r="K16" s="15"/>
      <c r="L16" s="15"/>
      <c r="M16" s="15"/>
      <c r="N16" s="15">
        <v>2</v>
      </c>
      <c r="O16" s="15"/>
      <c r="P16" s="26"/>
      <c r="Q16" s="26">
        <v>940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>
        <v>1</v>
      </c>
      <c r="AE16" s="15"/>
      <c r="AF16" s="15"/>
      <c r="AG16" s="15"/>
      <c r="AH16" s="15"/>
      <c r="AI16" s="15"/>
      <c r="AJ16" s="15"/>
      <c r="AK16" s="15">
        <v>1</v>
      </c>
      <c r="AL16" s="15"/>
      <c r="AM16" s="15" t="s">
        <v>219</v>
      </c>
    </row>
    <row r="17" spans="1:39" x14ac:dyDescent="0.25">
      <c r="A17" s="17">
        <v>41090</v>
      </c>
      <c r="B17" s="30" t="s">
        <v>106</v>
      </c>
      <c r="C17" s="30" t="s">
        <v>117</v>
      </c>
      <c r="D17" s="15"/>
      <c r="E17" s="15"/>
      <c r="F17" s="15"/>
      <c r="G17" s="15">
        <v>1</v>
      </c>
      <c r="H17" s="15"/>
      <c r="I17" s="15"/>
      <c r="J17" s="15"/>
      <c r="K17" s="15"/>
      <c r="L17" s="15"/>
      <c r="M17" s="15"/>
      <c r="N17" s="15">
        <v>2</v>
      </c>
      <c r="O17" s="15"/>
      <c r="P17" s="26">
        <v>941</v>
      </c>
      <c r="Q17" s="26">
        <v>1343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/>
      <c r="AK17" s="15"/>
      <c r="AL17" s="15"/>
      <c r="AM17" s="71" t="s">
        <v>149</v>
      </c>
    </row>
    <row r="18" spans="1:39" x14ac:dyDescent="0.25">
      <c r="A18" s="17">
        <v>41090</v>
      </c>
      <c r="B18" s="30" t="s">
        <v>106</v>
      </c>
      <c r="C18" s="30" t="s">
        <v>117</v>
      </c>
      <c r="D18" s="15">
        <v>1</v>
      </c>
      <c r="E18" s="15"/>
      <c r="F18" s="15"/>
      <c r="G18" s="15"/>
      <c r="H18" s="15"/>
      <c r="I18" s="15"/>
      <c r="J18" s="15"/>
      <c r="K18" s="15"/>
      <c r="L18" s="15">
        <v>30</v>
      </c>
      <c r="M18" s="15"/>
      <c r="N18" s="15">
        <v>3</v>
      </c>
      <c r="O18" s="71" t="s">
        <v>148</v>
      </c>
      <c r="P18" s="26"/>
      <c r="Q18" s="26">
        <v>1040</v>
      </c>
      <c r="R18" s="15"/>
      <c r="S18" s="15">
        <v>1</v>
      </c>
      <c r="T18" s="15"/>
      <c r="U18" s="15"/>
      <c r="V18" s="15"/>
      <c r="W18" s="15"/>
      <c r="X18" s="15"/>
      <c r="Y18" s="15"/>
      <c r="Z18" s="15"/>
      <c r="AA18" s="15"/>
      <c r="AB18" s="15">
        <v>1</v>
      </c>
      <c r="AC18" s="15"/>
      <c r="AD18" s="15">
        <v>1</v>
      </c>
      <c r="AE18" s="15"/>
      <c r="AF18" s="15">
        <v>1</v>
      </c>
      <c r="AG18" s="15"/>
      <c r="AH18" s="15"/>
      <c r="AI18" s="15"/>
      <c r="AJ18" s="15"/>
      <c r="AK18" s="15">
        <v>1</v>
      </c>
      <c r="AL18" s="15"/>
      <c r="AM18" s="15" t="s">
        <v>219</v>
      </c>
    </row>
    <row r="19" spans="1:39" x14ac:dyDescent="0.25">
      <c r="A19" s="17">
        <v>41090</v>
      </c>
      <c r="B19" s="30" t="s">
        <v>106</v>
      </c>
      <c r="C19" s="30" t="s">
        <v>117</v>
      </c>
      <c r="D19" s="15"/>
      <c r="E19" s="15"/>
      <c r="F19" s="15"/>
      <c r="G19" s="15">
        <v>1</v>
      </c>
      <c r="H19" s="15"/>
      <c r="I19" s="15"/>
      <c r="J19" s="15"/>
      <c r="K19" s="15"/>
      <c r="L19" s="15"/>
      <c r="M19" s="15"/>
      <c r="N19" s="15">
        <v>2</v>
      </c>
      <c r="O19" s="15"/>
      <c r="P19" s="26">
        <v>1045</v>
      </c>
      <c r="Q19" s="26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>
        <v>1</v>
      </c>
      <c r="AE19" s="15"/>
      <c r="AF19" s="15"/>
      <c r="AG19" s="15"/>
      <c r="AH19" s="15"/>
      <c r="AI19" s="15"/>
      <c r="AJ19" s="15"/>
      <c r="AK19" s="15">
        <v>1</v>
      </c>
      <c r="AL19" s="15"/>
      <c r="AM19" s="15" t="s">
        <v>219</v>
      </c>
    </row>
    <row r="20" spans="1:39" x14ac:dyDescent="0.25">
      <c r="A20" s="17">
        <v>41090</v>
      </c>
      <c r="B20" s="30" t="s">
        <v>106</v>
      </c>
      <c r="C20" s="30" t="s">
        <v>117</v>
      </c>
      <c r="D20" s="15"/>
      <c r="E20" s="15"/>
      <c r="F20" s="15"/>
      <c r="G20" s="15"/>
      <c r="H20" s="15">
        <v>3</v>
      </c>
      <c r="I20" s="15"/>
      <c r="J20" s="15"/>
      <c r="K20" s="15"/>
      <c r="L20" s="15"/>
      <c r="M20" s="15"/>
      <c r="N20" s="15">
        <v>3</v>
      </c>
      <c r="O20" s="15"/>
      <c r="P20" s="26">
        <v>1205</v>
      </c>
      <c r="Q20" s="26">
        <v>1420</v>
      </c>
      <c r="R20" s="15"/>
      <c r="S20" s="15">
        <v>1</v>
      </c>
      <c r="T20" s="15"/>
      <c r="U20" s="15"/>
      <c r="V20" s="15"/>
      <c r="W20" s="15"/>
      <c r="X20" s="15"/>
      <c r="Y20" s="15"/>
      <c r="Z20" s="15"/>
      <c r="AA20" s="15"/>
      <c r="AB20" s="15">
        <v>1</v>
      </c>
      <c r="AC20" s="15"/>
      <c r="AD20" s="15">
        <v>1</v>
      </c>
      <c r="AE20" s="15"/>
      <c r="AF20" s="15">
        <v>1</v>
      </c>
      <c r="AG20" s="15"/>
      <c r="AH20" s="15"/>
      <c r="AI20" s="15"/>
      <c r="AJ20" s="15"/>
      <c r="AK20" s="15"/>
      <c r="AL20" s="15"/>
      <c r="AM20" s="15" t="s">
        <v>219</v>
      </c>
    </row>
    <row r="21" spans="1:39" x14ac:dyDescent="0.25">
      <c r="A21" s="17">
        <v>41090</v>
      </c>
      <c r="B21" s="30" t="s">
        <v>106</v>
      </c>
      <c r="C21" s="30" t="s">
        <v>117</v>
      </c>
      <c r="D21" s="15"/>
      <c r="E21" s="15"/>
      <c r="F21" s="15"/>
      <c r="G21" s="15"/>
      <c r="H21" s="15">
        <v>2</v>
      </c>
      <c r="I21" s="15"/>
      <c r="J21" s="15"/>
      <c r="K21" s="15"/>
      <c r="L21" s="15"/>
      <c r="M21" s="15"/>
      <c r="N21" s="15">
        <v>2</v>
      </c>
      <c r="O21" s="15"/>
      <c r="P21" s="26">
        <v>1230</v>
      </c>
      <c r="Q21" s="26">
        <v>1343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>
        <v>1</v>
      </c>
      <c r="AE21" s="15">
        <v>1</v>
      </c>
      <c r="AF21" s="15">
        <v>1</v>
      </c>
      <c r="AG21" s="15"/>
      <c r="AH21" s="15"/>
      <c r="AI21" s="15"/>
      <c r="AJ21" s="15"/>
      <c r="AK21" s="15">
        <v>1</v>
      </c>
      <c r="AL21" s="15"/>
      <c r="AM21" s="15" t="s">
        <v>219</v>
      </c>
    </row>
    <row r="22" spans="1:39" x14ac:dyDescent="0.25">
      <c r="A22" s="17">
        <v>41090</v>
      </c>
      <c r="B22" s="30" t="s">
        <v>106</v>
      </c>
      <c r="C22" s="30" t="s">
        <v>117</v>
      </c>
      <c r="D22" s="15">
        <v>1</v>
      </c>
      <c r="E22" s="15"/>
      <c r="F22" s="15"/>
      <c r="G22" s="15"/>
      <c r="H22" s="15"/>
      <c r="I22" s="15"/>
      <c r="J22" s="15"/>
      <c r="K22" s="15"/>
      <c r="L22" s="15">
        <v>40</v>
      </c>
      <c r="M22" s="15">
        <v>1</v>
      </c>
      <c r="N22" s="15">
        <v>1</v>
      </c>
      <c r="O22" s="71" t="s">
        <v>50</v>
      </c>
      <c r="P22" s="26">
        <v>1233</v>
      </c>
      <c r="Q22" s="26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71" t="s">
        <v>150</v>
      </c>
    </row>
    <row r="23" spans="1:39" x14ac:dyDescent="0.25">
      <c r="A23" s="17">
        <v>41090</v>
      </c>
      <c r="B23" s="30" t="s">
        <v>106</v>
      </c>
      <c r="C23" s="30" t="s">
        <v>117</v>
      </c>
      <c r="D23" s="15">
        <v>1</v>
      </c>
      <c r="E23" s="15"/>
      <c r="F23" s="15"/>
      <c r="G23" s="15"/>
      <c r="H23" s="15"/>
      <c r="I23" s="15"/>
      <c r="J23" s="15"/>
      <c r="K23" s="15"/>
      <c r="L23" s="15">
        <v>50</v>
      </c>
      <c r="M23" s="15"/>
      <c r="N23" s="15">
        <v>2</v>
      </c>
      <c r="O23" s="71" t="s">
        <v>50</v>
      </c>
      <c r="P23" s="26">
        <v>1325</v>
      </c>
      <c r="Q23" s="26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>
        <v>1</v>
      </c>
      <c r="AE23" s="15">
        <v>1</v>
      </c>
      <c r="AF23" s="15">
        <v>1</v>
      </c>
      <c r="AG23" s="15"/>
      <c r="AH23" s="15"/>
      <c r="AI23" s="15"/>
      <c r="AJ23" s="15">
        <v>1</v>
      </c>
      <c r="AK23" s="15">
        <v>1</v>
      </c>
      <c r="AL23" s="15"/>
      <c r="AM23" s="15" t="s">
        <v>219</v>
      </c>
    </row>
    <row r="24" spans="1:39" x14ac:dyDescent="0.25">
      <c r="A24" s="17">
        <v>41090</v>
      </c>
      <c r="B24" s="30" t="s">
        <v>106</v>
      </c>
      <c r="C24" s="30" t="s">
        <v>117</v>
      </c>
      <c r="D24" s="15"/>
      <c r="E24" s="15"/>
      <c r="F24" s="15"/>
      <c r="G24" s="15"/>
      <c r="H24" s="15">
        <v>1</v>
      </c>
      <c r="I24" s="15"/>
      <c r="J24" s="15"/>
      <c r="K24" s="15"/>
      <c r="L24" s="15"/>
      <c r="M24" s="15"/>
      <c r="N24" s="15">
        <v>1</v>
      </c>
      <c r="O24" s="15"/>
      <c r="P24" s="26">
        <v>1330</v>
      </c>
      <c r="Q24" s="26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>
        <v>1</v>
      </c>
      <c r="AE24" s="15"/>
      <c r="AF24" s="15"/>
      <c r="AG24" s="15"/>
      <c r="AH24" s="15"/>
      <c r="AI24" s="15"/>
      <c r="AJ24" s="15"/>
      <c r="AK24" s="15">
        <v>1</v>
      </c>
      <c r="AL24" s="15"/>
      <c r="AM24" s="71" t="s">
        <v>140</v>
      </c>
    </row>
    <row r="25" spans="1:39" x14ac:dyDescent="0.25">
      <c r="A25" s="17">
        <v>41090</v>
      </c>
      <c r="B25" s="30" t="s">
        <v>106</v>
      </c>
      <c r="C25" s="30" t="s">
        <v>117</v>
      </c>
      <c r="D25" s="15"/>
      <c r="E25" s="15"/>
      <c r="F25" s="15"/>
      <c r="G25" s="15"/>
      <c r="H25" s="15">
        <v>1</v>
      </c>
      <c r="I25" s="15"/>
      <c r="J25" s="15"/>
      <c r="K25" s="15"/>
      <c r="L25" s="15"/>
      <c r="M25" s="15"/>
      <c r="N25" s="15">
        <v>1</v>
      </c>
      <c r="O25" s="15"/>
      <c r="P25" s="26">
        <v>1506</v>
      </c>
      <c r="Q25" s="26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>
        <v>1</v>
      </c>
      <c r="AE25" s="15"/>
      <c r="AF25" s="15"/>
      <c r="AG25" s="15"/>
      <c r="AH25" s="15"/>
      <c r="AI25" s="15"/>
      <c r="AJ25" s="15"/>
      <c r="AK25" s="15">
        <v>1</v>
      </c>
      <c r="AL25" s="15"/>
      <c r="AM25" s="71" t="s">
        <v>151</v>
      </c>
    </row>
    <row r="26" spans="1:39" x14ac:dyDescent="0.25">
      <c r="A26" s="17">
        <v>41090</v>
      </c>
      <c r="B26" s="30" t="s">
        <v>106</v>
      </c>
      <c r="C26" s="30" t="s">
        <v>117</v>
      </c>
      <c r="D26" s="15"/>
      <c r="E26" s="15"/>
      <c r="F26" s="15"/>
      <c r="G26" s="15">
        <v>1</v>
      </c>
      <c r="H26" s="15"/>
      <c r="I26" s="15"/>
      <c r="J26" s="15"/>
      <c r="K26" s="15"/>
      <c r="L26" s="15"/>
      <c r="M26" s="15"/>
      <c r="N26" s="15">
        <v>1</v>
      </c>
      <c r="O26" s="15"/>
      <c r="P26" s="26">
        <v>1506</v>
      </c>
      <c r="Q26" s="26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>
        <v>1</v>
      </c>
      <c r="AE26" s="15"/>
      <c r="AF26" s="15"/>
      <c r="AG26" s="15"/>
      <c r="AH26" s="15"/>
      <c r="AI26" s="15"/>
      <c r="AJ26" s="15"/>
      <c r="AK26" s="15">
        <v>1</v>
      </c>
      <c r="AL26" s="15"/>
      <c r="AM26" s="71" t="s">
        <v>151</v>
      </c>
    </row>
    <row r="27" spans="1:39" x14ac:dyDescent="0.25">
      <c r="A27" s="17">
        <v>41090</v>
      </c>
      <c r="B27" s="30" t="s">
        <v>106</v>
      </c>
      <c r="C27" s="30" t="s">
        <v>117</v>
      </c>
      <c r="D27" s="15">
        <v>1</v>
      </c>
      <c r="E27" s="15"/>
      <c r="F27" s="15"/>
      <c r="G27" s="15"/>
      <c r="H27" s="15"/>
      <c r="I27" s="15"/>
      <c r="J27" s="15"/>
      <c r="K27" s="15"/>
      <c r="L27" s="15">
        <v>6</v>
      </c>
      <c r="M27" s="15"/>
      <c r="N27" s="15">
        <v>2</v>
      </c>
      <c r="O27" s="71" t="s">
        <v>50</v>
      </c>
      <c r="P27" s="26">
        <v>1525</v>
      </c>
      <c r="Q27" s="26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 t="s">
        <v>219</v>
      </c>
    </row>
    <row r="28" spans="1:39" s="54" customFormat="1" x14ac:dyDescent="0.25">
      <c r="A28" s="73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53"/>
      <c r="Q28" s="53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x14ac:dyDescent="0.25">
      <c r="A29" s="19">
        <v>41091</v>
      </c>
      <c r="B29" s="71" t="s">
        <v>112</v>
      </c>
      <c r="C29" s="71" t="s">
        <v>113</v>
      </c>
      <c r="D29" s="15">
        <v>1</v>
      </c>
      <c r="E29" s="15"/>
      <c r="F29" s="15"/>
      <c r="G29" s="15"/>
      <c r="H29" s="15"/>
      <c r="I29" s="15"/>
      <c r="J29" s="15"/>
      <c r="K29" s="15"/>
      <c r="L29" s="15">
        <v>25</v>
      </c>
      <c r="M29" s="15"/>
      <c r="N29" s="15">
        <v>2</v>
      </c>
      <c r="O29" s="71" t="s">
        <v>50</v>
      </c>
      <c r="P29" s="26">
        <v>1015</v>
      </c>
      <c r="Q29" s="26">
        <v>1130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71" t="s">
        <v>126</v>
      </c>
    </row>
    <row r="30" spans="1:39" x14ac:dyDescent="0.25">
      <c r="A30" s="19">
        <v>41091</v>
      </c>
      <c r="B30" s="71" t="s">
        <v>112</v>
      </c>
      <c r="C30" s="71" t="s">
        <v>113</v>
      </c>
      <c r="D30" s="1"/>
      <c r="E30" s="1"/>
      <c r="F30" s="1"/>
      <c r="G30" s="1">
        <v>1</v>
      </c>
      <c r="H30" s="1"/>
      <c r="I30" s="1"/>
      <c r="J30" s="1"/>
      <c r="K30" s="1"/>
      <c r="L30" s="1">
        <v>2</v>
      </c>
      <c r="M30" s="1"/>
      <c r="N30" s="1">
        <v>2</v>
      </c>
      <c r="O30" s="30" t="s">
        <v>50</v>
      </c>
      <c r="P30" s="21">
        <v>1016</v>
      </c>
      <c r="Q30" s="2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30" t="s">
        <v>126</v>
      </c>
    </row>
    <row r="31" spans="1:39" x14ac:dyDescent="0.25">
      <c r="A31" s="19">
        <v>41091</v>
      </c>
      <c r="B31" s="71" t="s">
        <v>112</v>
      </c>
      <c r="C31" s="71" t="s">
        <v>113</v>
      </c>
      <c r="D31" s="1"/>
      <c r="E31" s="1"/>
      <c r="F31" s="1"/>
      <c r="G31" s="1"/>
      <c r="H31" s="1">
        <v>2</v>
      </c>
      <c r="I31" s="1"/>
      <c r="J31" s="1"/>
      <c r="K31" s="1"/>
      <c r="L31" s="1"/>
      <c r="M31" s="1"/>
      <c r="N31" s="1">
        <v>2</v>
      </c>
      <c r="O31" s="1"/>
      <c r="P31" s="21">
        <v>1040</v>
      </c>
      <c r="Q31" s="21">
        <v>1210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>
        <v>1</v>
      </c>
      <c r="AE31" s="1">
        <v>1</v>
      </c>
      <c r="AF31" s="1">
        <v>1</v>
      </c>
      <c r="AG31" s="1"/>
      <c r="AH31" s="1"/>
      <c r="AI31" s="1"/>
      <c r="AJ31" s="1"/>
      <c r="AK31" s="1"/>
      <c r="AL31" s="1"/>
      <c r="AM31" s="30" t="s">
        <v>126</v>
      </c>
    </row>
    <row r="32" spans="1:39" x14ac:dyDescent="0.25">
      <c r="A32" s="19">
        <v>41091</v>
      </c>
      <c r="B32" s="71" t="s">
        <v>112</v>
      </c>
      <c r="C32" s="71" t="s">
        <v>113</v>
      </c>
      <c r="D32" s="1">
        <v>1</v>
      </c>
      <c r="E32" s="1"/>
      <c r="F32" s="1"/>
      <c r="G32" s="1"/>
      <c r="H32" s="1"/>
      <c r="I32" s="1"/>
      <c r="J32" s="1"/>
      <c r="K32" s="1"/>
      <c r="L32" s="1">
        <v>115</v>
      </c>
      <c r="M32" s="1"/>
      <c r="N32" s="1">
        <v>2</v>
      </c>
      <c r="O32" s="30" t="s">
        <v>152</v>
      </c>
      <c r="P32" s="21">
        <v>1110</v>
      </c>
      <c r="Q32" s="2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30" t="s">
        <v>126</v>
      </c>
    </row>
    <row r="33" spans="1:39" x14ac:dyDescent="0.25">
      <c r="A33" s="19">
        <v>41091</v>
      </c>
      <c r="B33" s="71" t="s">
        <v>112</v>
      </c>
      <c r="C33" s="71" t="s">
        <v>113</v>
      </c>
      <c r="D33" s="1">
        <v>1</v>
      </c>
      <c r="E33" s="1"/>
      <c r="F33" s="1"/>
      <c r="G33" s="1"/>
      <c r="H33" s="1"/>
      <c r="I33" s="1"/>
      <c r="J33" s="1"/>
      <c r="K33" s="1"/>
      <c r="L33" s="1"/>
      <c r="M33" s="1"/>
      <c r="N33" s="1">
        <v>2</v>
      </c>
      <c r="O33" s="30" t="s">
        <v>50</v>
      </c>
      <c r="P33" s="21">
        <v>1131</v>
      </c>
      <c r="Q33" s="2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 t="s">
        <v>219</v>
      </c>
    </row>
    <row r="34" spans="1:39" x14ac:dyDescent="0.25">
      <c r="A34" s="19">
        <v>41091</v>
      </c>
      <c r="B34" s="71" t="s">
        <v>112</v>
      </c>
      <c r="C34" s="71" t="s">
        <v>113</v>
      </c>
      <c r="D34" s="1">
        <v>1</v>
      </c>
      <c r="E34" s="1"/>
      <c r="F34" s="1"/>
      <c r="G34" s="1"/>
      <c r="H34" s="1"/>
      <c r="I34" s="1"/>
      <c r="J34" s="1"/>
      <c r="K34" s="1"/>
      <c r="L34" s="1">
        <v>15</v>
      </c>
      <c r="M34" s="1"/>
      <c r="N34" s="1">
        <v>2</v>
      </c>
      <c r="O34" s="30" t="s">
        <v>50</v>
      </c>
      <c r="P34" s="21">
        <v>1210</v>
      </c>
      <c r="Q34" s="21">
        <v>1510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>
        <v>1</v>
      </c>
      <c r="AD34" s="1">
        <v>1</v>
      </c>
      <c r="AE34" s="1">
        <v>1</v>
      </c>
      <c r="AF34" s="1">
        <v>1</v>
      </c>
      <c r="AG34" s="1">
        <v>1</v>
      </c>
      <c r="AH34" s="1"/>
      <c r="AI34" s="1"/>
      <c r="AJ34" s="1"/>
      <c r="AK34" s="1">
        <v>1</v>
      </c>
      <c r="AL34" s="1"/>
      <c r="AM34" s="1" t="s">
        <v>219</v>
      </c>
    </row>
    <row r="35" spans="1:39" x14ac:dyDescent="0.25">
      <c r="A35" s="19">
        <v>41091</v>
      </c>
      <c r="B35" s="71" t="s">
        <v>112</v>
      </c>
      <c r="C35" s="71" t="s">
        <v>113</v>
      </c>
      <c r="D35" s="1"/>
      <c r="E35" s="1"/>
      <c r="F35" s="1"/>
      <c r="G35" s="1"/>
      <c r="H35" s="1">
        <v>2</v>
      </c>
      <c r="I35" s="1"/>
      <c r="J35" s="1"/>
      <c r="K35" s="1"/>
      <c r="L35" s="1"/>
      <c r="M35" s="1"/>
      <c r="N35" s="1">
        <v>2</v>
      </c>
      <c r="O35" s="1"/>
      <c r="P35" s="21">
        <v>1240</v>
      </c>
      <c r="Q35" s="2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>
        <v>1</v>
      </c>
      <c r="AE35" s="1"/>
      <c r="AF35" s="1">
        <v>1</v>
      </c>
      <c r="AG35" s="1"/>
      <c r="AH35" s="1"/>
      <c r="AI35" s="1"/>
      <c r="AJ35" s="1"/>
      <c r="AK35" s="1"/>
      <c r="AL35" s="1"/>
      <c r="AM35" s="30" t="s">
        <v>153</v>
      </c>
    </row>
    <row r="36" spans="1:39" x14ac:dyDescent="0.25">
      <c r="A36" s="19">
        <v>41091</v>
      </c>
      <c r="B36" s="71" t="s">
        <v>112</v>
      </c>
      <c r="C36" s="71" t="s">
        <v>113</v>
      </c>
      <c r="D36" s="1">
        <v>1</v>
      </c>
      <c r="E36" s="1"/>
      <c r="F36" s="1"/>
      <c r="G36" s="1"/>
      <c r="H36" s="1"/>
      <c r="I36" s="1"/>
      <c r="J36" s="1"/>
      <c r="K36" s="1"/>
      <c r="L36" s="1">
        <v>15</v>
      </c>
      <c r="M36" s="1"/>
      <c r="N36" s="1">
        <v>3</v>
      </c>
      <c r="O36" s="30" t="s">
        <v>50</v>
      </c>
      <c r="P36" s="21"/>
      <c r="Q36" s="21">
        <v>1255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>
        <v>1</v>
      </c>
      <c r="AD36" s="1">
        <v>1</v>
      </c>
      <c r="AE36" s="1"/>
      <c r="AF36" s="1">
        <v>1</v>
      </c>
      <c r="AG36" s="1"/>
      <c r="AH36" s="1"/>
      <c r="AI36" s="1"/>
      <c r="AJ36" s="1"/>
      <c r="AK36" s="1"/>
      <c r="AL36" s="1"/>
      <c r="AM36" s="1" t="s">
        <v>219</v>
      </c>
    </row>
    <row r="37" spans="1:39" x14ac:dyDescent="0.25">
      <c r="A37" s="19">
        <v>41091</v>
      </c>
      <c r="B37" s="71" t="s">
        <v>112</v>
      </c>
      <c r="C37" s="71" t="s">
        <v>113</v>
      </c>
      <c r="D37" s="1">
        <v>1</v>
      </c>
      <c r="E37" s="1"/>
      <c r="F37" s="1"/>
      <c r="G37" s="1"/>
      <c r="H37" s="1"/>
      <c r="I37" s="1"/>
      <c r="J37" s="1"/>
      <c r="K37" s="1"/>
      <c r="L37" s="1">
        <v>50</v>
      </c>
      <c r="M37" s="1"/>
      <c r="N37" s="1">
        <v>2</v>
      </c>
      <c r="O37" s="30" t="s">
        <v>50</v>
      </c>
      <c r="P37" s="21">
        <v>1300</v>
      </c>
      <c r="Q37" s="2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>
        <v>1</v>
      </c>
      <c r="AD37" s="1">
        <v>1</v>
      </c>
      <c r="AE37" s="1"/>
      <c r="AF37" s="1">
        <v>1</v>
      </c>
      <c r="AG37" s="1"/>
      <c r="AH37" s="1"/>
      <c r="AI37" s="1"/>
      <c r="AJ37" s="1"/>
      <c r="AK37" s="1"/>
      <c r="AL37" s="1"/>
      <c r="AM37" s="30" t="s">
        <v>137</v>
      </c>
    </row>
    <row r="38" spans="1:39" x14ac:dyDescent="0.25">
      <c r="A38" s="19">
        <v>41091</v>
      </c>
      <c r="B38" s="71" t="s">
        <v>112</v>
      </c>
      <c r="C38" s="71" t="s">
        <v>113</v>
      </c>
      <c r="D38" s="1">
        <v>1</v>
      </c>
      <c r="E38" s="1"/>
      <c r="F38" s="1"/>
      <c r="G38" s="1"/>
      <c r="H38" s="1"/>
      <c r="I38" s="1"/>
      <c r="J38" s="1"/>
      <c r="K38" s="1"/>
      <c r="L38" s="1">
        <v>40</v>
      </c>
      <c r="M38" s="1"/>
      <c r="N38" s="1">
        <v>2</v>
      </c>
      <c r="O38" s="30" t="s">
        <v>50</v>
      </c>
      <c r="P38" s="21">
        <v>1540</v>
      </c>
      <c r="Q38" s="2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>
        <v>1</v>
      </c>
      <c r="AE38" s="1">
        <v>1</v>
      </c>
      <c r="AF38" s="1">
        <v>1</v>
      </c>
      <c r="AG38" s="1"/>
      <c r="AH38" s="1"/>
      <c r="AI38" s="1"/>
      <c r="AJ38" s="1"/>
      <c r="AK38" s="1"/>
      <c r="AL38" s="1"/>
      <c r="AM38" s="1" t="s">
        <v>219</v>
      </c>
    </row>
    <row r="39" spans="1:39" s="54" customFormat="1" x14ac:dyDescent="0.25">
      <c r="A39" s="73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53"/>
      <c r="Q39" s="53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 x14ac:dyDescent="0.25">
      <c r="A40" s="17">
        <v>41094</v>
      </c>
      <c r="B40" s="30" t="s">
        <v>116</v>
      </c>
      <c r="C40" s="30" t="s">
        <v>117</v>
      </c>
      <c r="D40" s="15">
        <v>1</v>
      </c>
      <c r="E40" s="15"/>
      <c r="F40" s="15"/>
      <c r="G40" s="15"/>
      <c r="H40" s="15"/>
      <c r="I40" s="15"/>
      <c r="J40" s="15"/>
      <c r="K40" s="15"/>
      <c r="L40" s="15">
        <v>4.5</v>
      </c>
      <c r="M40" s="15">
        <v>0</v>
      </c>
      <c r="N40" s="15">
        <v>1</v>
      </c>
      <c r="O40" s="71" t="s">
        <v>50</v>
      </c>
      <c r="P40" s="26">
        <v>823</v>
      </c>
      <c r="Q40" s="26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>
        <v>1</v>
      </c>
      <c r="AE40" s="15">
        <v>1</v>
      </c>
      <c r="AF40" s="15"/>
      <c r="AG40" s="15"/>
      <c r="AH40" s="15"/>
      <c r="AI40" s="15"/>
      <c r="AJ40" s="15"/>
      <c r="AK40" s="15"/>
      <c r="AL40" s="15"/>
      <c r="AM40" s="71" t="s">
        <v>130</v>
      </c>
    </row>
    <row r="41" spans="1:39" x14ac:dyDescent="0.25">
      <c r="A41" s="17">
        <v>41094</v>
      </c>
      <c r="B41" s="30" t="s">
        <v>116</v>
      </c>
      <c r="C41" s="30" t="s">
        <v>117</v>
      </c>
      <c r="D41" s="1">
        <v>1</v>
      </c>
      <c r="E41" s="1"/>
      <c r="F41" s="1"/>
      <c r="G41" s="1"/>
      <c r="H41" s="1"/>
      <c r="I41" s="1"/>
      <c r="J41" s="1"/>
      <c r="K41" s="1"/>
      <c r="L41" s="1">
        <v>25</v>
      </c>
      <c r="M41" s="1">
        <v>1</v>
      </c>
      <c r="N41" s="1">
        <v>1</v>
      </c>
      <c r="O41" s="30" t="s">
        <v>50</v>
      </c>
      <c r="P41" s="21">
        <v>835</v>
      </c>
      <c r="Q41" s="21">
        <v>1015</v>
      </c>
      <c r="R41" s="1"/>
      <c r="S41" s="1">
        <v>1</v>
      </c>
      <c r="T41" s="1"/>
      <c r="U41" s="1"/>
      <c r="V41" s="1"/>
      <c r="W41" s="1"/>
      <c r="X41" s="1"/>
      <c r="Y41" s="1"/>
      <c r="Z41" s="1"/>
      <c r="AA41" s="1"/>
      <c r="AB41" s="1">
        <v>1</v>
      </c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 t="s">
        <v>219</v>
      </c>
    </row>
    <row r="42" spans="1:39" x14ac:dyDescent="0.25">
      <c r="A42" s="17">
        <v>41094</v>
      </c>
      <c r="B42" s="30" t="s">
        <v>116</v>
      </c>
      <c r="C42" s="30" t="s">
        <v>117</v>
      </c>
      <c r="D42" s="1">
        <v>1</v>
      </c>
      <c r="E42" s="1"/>
      <c r="F42" s="1"/>
      <c r="G42" s="1"/>
      <c r="H42" s="1"/>
      <c r="I42" s="1"/>
      <c r="J42" s="1"/>
      <c r="K42" s="1"/>
      <c r="L42" s="1">
        <v>9.9</v>
      </c>
      <c r="M42" s="1">
        <v>1</v>
      </c>
      <c r="N42" s="1">
        <v>2</v>
      </c>
      <c r="O42" s="30" t="s">
        <v>50</v>
      </c>
      <c r="P42" s="21">
        <v>1147</v>
      </c>
      <c r="Q42" s="2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>
        <v>1</v>
      </c>
      <c r="AE42" s="1">
        <v>1</v>
      </c>
      <c r="AF42" s="1"/>
      <c r="AG42" s="1"/>
      <c r="AH42" s="1"/>
      <c r="AI42" s="1"/>
      <c r="AJ42" s="1"/>
      <c r="AK42" s="1"/>
      <c r="AL42" s="1"/>
      <c r="AM42" s="1" t="s">
        <v>219</v>
      </c>
    </row>
    <row r="43" spans="1:39" x14ac:dyDescent="0.25">
      <c r="A43" s="17">
        <v>41094</v>
      </c>
      <c r="B43" s="30" t="s">
        <v>116</v>
      </c>
      <c r="C43" s="30" t="s">
        <v>117</v>
      </c>
      <c r="D43" s="1"/>
      <c r="E43" s="1"/>
      <c r="F43" s="1"/>
      <c r="G43" s="1"/>
      <c r="H43" s="1">
        <v>1</v>
      </c>
      <c r="I43" s="1"/>
      <c r="J43" s="1"/>
      <c r="K43" s="1"/>
      <c r="L43" s="1"/>
      <c r="M43" s="1"/>
      <c r="N43" s="1">
        <v>1</v>
      </c>
      <c r="O43" s="1"/>
      <c r="P43" s="21">
        <v>1156</v>
      </c>
      <c r="Q43" s="2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>
        <v>1</v>
      </c>
      <c r="AD43" s="1">
        <v>1</v>
      </c>
      <c r="AE43" s="1">
        <v>1</v>
      </c>
      <c r="AF43" s="1">
        <v>1</v>
      </c>
      <c r="AG43" s="1"/>
      <c r="AH43" s="1"/>
      <c r="AI43" s="1"/>
      <c r="AJ43" s="1"/>
      <c r="AK43" s="1">
        <v>1</v>
      </c>
      <c r="AL43" s="1"/>
      <c r="AM43" s="30" t="s">
        <v>155</v>
      </c>
    </row>
    <row r="44" spans="1:39" x14ac:dyDescent="0.25">
      <c r="A44" s="17">
        <v>41094</v>
      </c>
      <c r="B44" s="30" t="s">
        <v>116</v>
      </c>
      <c r="C44" s="30" t="s">
        <v>117</v>
      </c>
      <c r="D44" s="1">
        <v>1</v>
      </c>
      <c r="E44" s="1"/>
      <c r="F44" s="1"/>
      <c r="G44" s="1"/>
      <c r="H44" s="1"/>
      <c r="I44" s="1"/>
      <c r="J44" s="1"/>
      <c r="K44" s="1"/>
      <c r="L44" s="1">
        <v>9.9</v>
      </c>
      <c r="M44" s="1"/>
      <c r="N44" s="1">
        <v>2</v>
      </c>
      <c r="O44" s="30" t="s">
        <v>50</v>
      </c>
      <c r="P44" s="21"/>
      <c r="Q44" s="21">
        <v>1232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>
        <v>1</v>
      </c>
      <c r="AD44" s="1">
        <v>1</v>
      </c>
      <c r="AE44" s="1"/>
      <c r="AF44" s="1">
        <v>1</v>
      </c>
      <c r="AG44" s="1">
        <v>1</v>
      </c>
      <c r="AH44" s="1"/>
      <c r="AI44" s="1"/>
      <c r="AJ44" s="1"/>
      <c r="AK44" s="1"/>
      <c r="AL44" s="1"/>
      <c r="AM44" s="1" t="s">
        <v>219</v>
      </c>
    </row>
    <row r="45" spans="1:39" x14ac:dyDescent="0.25">
      <c r="A45" s="17">
        <v>41094</v>
      </c>
      <c r="B45" s="30" t="s">
        <v>116</v>
      </c>
      <c r="C45" s="30" t="s">
        <v>117</v>
      </c>
      <c r="D45" s="1">
        <v>1</v>
      </c>
      <c r="E45" s="1"/>
      <c r="F45" s="1"/>
      <c r="G45" s="1"/>
      <c r="H45" s="1"/>
      <c r="I45" s="1"/>
      <c r="J45" s="1"/>
      <c r="K45" s="1"/>
      <c r="L45" s="1">
        <v>25</v>
      </c>
      <c r="M45" s="1">
        <v>1</v>
      </c>
      <c r="N45" s="1">
        <v>5</v>
      </c>
      <c r="O45" s="30" t="s">
        <v>50</v>
      </c>
      <c r="P45" s="21">
        <v>1233</v>
      </c>
      <c r="Q45" s="2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 t="s">
        <v>219</v>
      </c>
    </row>
    <row r="46" spans="1:39" x14ac:dyDescent="0.25">
      <c r="A46" s="17">
        <v>41094</v>
      </c>
      <c r="B46" s="30" t="s">
        <v>116</v>
      </c>
      <c r="C46" s="30" t="s">
        <v>117</v>
      </c>
      <c r="D46" s="1"/>
      <c r="E46" s="1"/>
      <c r="F46" s="1"/>
      <c r="G46" s="1"/>
      <c r="H46" s="1">
        <v>2</v>
      </c>
      <c r="I46" s="1"/>
      <c r="J46" s="1"/>
      <c r="K46" s="1"/>
      <c r="L46" s="1"/>
      <c r="M46" s="1"/>
      <c r="N46" s="1">
        <v>2</v>
      </c>
      <c r="O46" s="1"/>
      <c r="P46" s="21">
        <v>1300</v>
      </c>
      <c r="Q46" s="2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>
        <v>1</v>
      </c>
      <c r="AE46" s="1"/>
      <c r="AF46" s="1">
        <v>1</v>
      </c>
      <c r="AG46" s="1"/>
      <c r="AH46" s="1"/>
      <c r="AI46" s="1"/>
      <c r="AJ46" s="1"/>
      <c r="AK46" s="1"/>
      <c r="AL46" s="1"/>
      <c r="AM46" s="1" t="s">
        <v>219</v>
      </c>
    </row>
    <row r="47" spans="1:39" x14ac:dyDescent="0.25">
      <c r="A47" s="17">
        <v>41094</v>
      </c>
      <c r="B47" s="30" t="s">
        <v>116</v>
      </c>
      <c r="C47" s="30" t="s">
        <v>117</v>
      </c>
      <c r="D47" s="1"/>
      <c r="E47" s="1"/>
      <c r="F47" s="1"/>
      <c r="G47" s="1">
        <v>1</v>
      </c>
      <c r="H47" s="1"/>
      <c r="I47" s="1"/>
      <c r="J47" s="1"/>
      <c r="K47" s="1"/>
      <c r="L47" s="1"/>
      <c r="M47" s="1"/>
      <c r="N47" s="1">
        <v>1</v>
      </c>
      <c r="O47" s="1"/>
      <c r="P47" s="21">
        <v>1300</v>
      </c>
      <c r="Q47" s="21"/>
      <c r="R47" s="1">
        <v>1</v>
      </c>
      <c r="S47" s="1"/>
      <c r="T47" s="1"/>
      <c r="U47" s="1"/>
      <c r="V47" s="1"/>
      <c r="W47" s="1">
        <v>1</v>
      </c>
      <c r="X47" s="1"/>
      <c r="Y47" s="1"/>
      <c r="Z47" s="1"/>
      <c r="AA47" s="1"/>
      <c r="AB47" s="1"/>
      <c r="AC47" s="1"/>
      <c r="AD47" s="1">
        <v>1</v>
      </c>
      <c r="AE47" s="1"/>
      <c r="AF47" s="1">
        <v>1</v>
      </c>
      <c r="AG47" s="1"/>
      <c r="AH47" s="1"/>
      <c r="AI47" s="1"/>
      <c r="AJ47" s="1"/>
      <c r="AK47" s="1"/>
      <c r="AL47" s="1"/>
      <c r="AM47" s="1" t="s">
        <v>219</v>
      </c>
    </row>
    <row r="48" spans="1:39" x14ac:dyDescent="0.25">
      <c r="A48" s="17">
        <v>41094</v>
      </c>
      <c r="B48" s="30" t="s">
        <v>116</v>
      </c>
      <c r="C48" s="30" t="s">
        <v>117</v>
      </c>
      <c r="D48" s="1">
        <v>1</v>
      </c>
      <c r="E48" s="1"/>
      <c r="F48" s="1"/>
      <c r="G48" s="1"/>
      <c r="H48" s="1"/>
      <c r="I48" s="1"/>
      <c r="J48" s="1"/>
      <c r="K48" s="1"/>
      <c r="L48" s="1">
        <v>45</v>
      </c>
      <c r="M48" s="1"/>
      <c r="N48" s="1">
        <v>2</v>
      </c>
      <c r="O48" s="30" t="s">
        <v>50</v>
      </c>
      <c r="P48" s="21">
        <v>1316</v>
      </c>
      <c r="Q48" s="2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>
        <v>1</v>
      </c>
      <c r="AE48" s="1">
        <v>1</v>
      </c>
      <c r="AF48" s="1"/>
      <c r="AG48" s="1">
        <v>1</v>
      </c>
      <c r="AH48" s="1"/>
      <c r="AI48" s="1"/>
      <c r="AJ48" s="1"/>
      <c r="AK48" s="1"/>
      <c r="AL48" s="1"/>
      <c r="AM48" s="30" t="s">
        <v>137</v>
      </c>
    </row>
    <row r="49" spans="1:39" x14ac:dyDescent="0.25">
      <c r="A49" s="17">
        <v>41094</v>
      </c>
      <c r="B49" s="30" t="s">
        <v>116</v>
      </c>
      <c r="C49" s="30" t="s">
        <v>117</v>
      </c>
      <c r="D49" s="1">
        <v>1</v>
      </c>
      <c r="E49" s="1"/>
      <c r="F49" s="1"/>
      <c r="G49" s="1"/>
      <c r="H49" s="1"/>
      <c r="I49" s="1"/>
      <c r="J49" s="1"/>
      <c r="K49" s="1"/>
      <c r="L49" s="1">
        <v>30</v>
      </c>
      <c r="M49" s="1"/>
      <c r="N49" s="1">
        <v>2</v>
      </c>
      <c r="O49" s="30" t="s">
        <v>50</v>
      </c>
      <c r="P49" s="21">
        <v>1320</v>
      </c>
      <c r="Q49" s="2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>
        <v>1</v>
      </c>
      <c r="AE49" s="1">
        <v>1</v>
      </c>
      <c r="AF49" s="1"/>
      <c r="AG49" s="1">
        <v>1</v>
      </c>
      <c r="AH49" s="1"/>
      <c r="AI49" s="1"/>
      <c r="AJ49" s="1"/>
      <c r="AK49" s="1"/>
      <c r="AL49" s="1"/>
      <c r="AM49" s="30" t="s">
        <v>137</v>
      </c>
    </row>
    <row r="50" spans="1:39" x14ac:dyDescent="0.25">
      <c r="A50" s="17">
        <v>41094</v>
      </c>
      <c r="B50" s="30" t="s">
        <v>116</v>
      </c>
      <c r="C50" s="30" t="s">
        <v>117</v>
      </c>
      <c r="D50" s="1">
        <v>1</v>
      </c>
      <c r="E50" s="1"/>
      <c r="F50" s="1"/>
      <c r="G50" s="1"/>
      <c r="H50" s="1"/>
      <c r="I50" s="1"/>
      <c r="J50" s="1"/>
      <c r="K50" s="1"/>
      <c r="L50" s="1">
        <v>9.9</v>
      </c>
      <c r="M50" s="1"/>
      <c r="N50" s="1">
        <v>2</v>
      </c>
      <c r="O50" s="30" t="s">
        <v>50</v>
      </c>
      <c r="P50" s="21">
        <v>1525</v>
      </c>
      <c r="Q50" s="2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>
        <v>1</v>
      </c>
      <c r="AE50" s="1">
        <v>1</v>
      </c>
      <c r="AF50" s="1"/>
      <c r="AG50" s="1"/>
      <c r="AH50" s="1"/>
      <c r="AI50" s="1"/>
      <c r="AJ50" s="1"/>
      <c r="AK50" s="1"/>
      <c r="AL50" s="1"/>
      <c r="AM50" s="30" t="s">
        <v>145</v>
      </c>
    </row>
    <row r="51" spans="1:39" x14ac:dyDescent="0.25">
      <c r="A51" s="17">
        <v>41094</v>
      </c>
      <c r="B51" s="30" t="s">
        <v>116</v>
      </c>
      <c r="C51" s="30" t="s">
        <v>117</v>
      </c>
      <c r="D51" s="1">
        <v>1</v>
      </c>
      <c r="E51" s="1"/>
      <c r="F51" s="1"/>
      <c r="G51" s="1"/>
      <c r="H51" s="1"/>
      <c r="I51" s="1"/>
      <c r="J51" s="1"/>
      <c r="K51" s="1"/>
      <c r="L51" s="1"/>
      <c r="M51" s="1"/>
      <c r="N51" s="1">
        <v>3</v>
      </c>
      <c r="O51" s="30" t="s">
        <v>154</v>
      </c>
      <c r="P51" s="21">
        <v>1540</v>
      </c>
      <c r="Q51" s="2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>
        <v>1</v>
      </c>
      <c r="AE51" s="1"/>
      <c r="AF51" s="1">
        <v>1</v>
      </c>
      <c r="AG51" s="1"/>
      <c r="AH51" s="1"/>
      <c r="AI51" s="1"/>
      <c r="AJ51" s="1"/>
      <c r="AK51" s="1">
        <v>1</v>
      </c>
      <c r="AL51" s="1"/>
      <c r="AM51" s="1" t="s">
        <v>219</v>
      </c>
    </row>
    <row r="52" spans="1:39" x14ac:dyDescent="0.25">
      <c r="A52" s="13" t="s">
        <v>78</v>
      </c>
      <c r="B52" s="13"/>
      <c r="C52" s="11"/>
      <c r="D52" s="12">
        <f t="shared" ref="D52:J52" si="0">SUM(D5:D51)</f>
        <v>24</v>
      </c>
      <c r="E52" s="12">
        <f t="shared" si="0"/>
        <v>0</v>
      </c>
      <c r="F52" s="12">
        <f t="shared" si="0"/>
        <v>0</v>
      </c>
      <c r="G52" s="12">
        <f t="shared" si="0"/>
        <v>9</v>
      </c>
      <c r="H52" s="12">
        <f t="shared" si="0"/>
        <v>16</v>
      </c>
      <c r="I52" s="12">
        <f t="shared" si="0"/>
        <v>0</v>
      </c>
      <c r="J52" s="12">
        <f t="shared" si="0"/>
        <v>0</v>
      </c>
      <c r="K52" s="12">
        <f>SUM(D52:J52)</f>
        <v>49</v>
      </c>
      <c r="L52" s="12">
        <f>AVERAGE(L5:L51)</f>
        <v>30.327999999999996</v>
      </c>
      <c r="M52" s="12">
        <f>SUM(M5:M51)</f>
        <v>7</v>
      </c>
      <c r="N52" s="12">
        <f>SUM(N5:N51)</f>
        <v>81</v>
      </c>
      <c r="O52" s="12"/>
      <c r="P52" s="50">
        <f>COUNT(P5:P51)</f>
        <v>37</v>
      </c>
      <c r="Q52" s="50">
        <f>COUNT(Q5:Q51)</f>
        <v>17</v>
      </c>
      <c r="R52" s="12">
        <f t="shared" ref="R52:AL52" si="1">SUM(R5:R51)</f>
        <v>1</v>
      </c>
      <c r="S52" s="12">
        <f t="shared" si="1"/>
        <v>3</v>
      </c>
      <c r="T52" s="12">
        <f t="shared" si="1"/>
        <v>0</v>
      </c>
      <c r="U52" s="12">
        <f t="shared" si="1"/>
        <v>0</v>
      </c>
      <c r="V52" s="12">
        <f t="shared" si="1"/>
        <v>0</v>
      </c>
      <c r="W52" s="12">
        <f t="shared" si="1"/>
        <v>1</v>
      </c>
      <c r="X52" s="12">
        <f t="shared" si="1"/>
        <v>0</v>
      </c>
      <c r="Y52" s="12">
        <f t="shared" si="1"/>
        <v>0</v>
      </c>
      <c r="Z52" s="12">
        <f t="shared" si="1"/>
        <v>0</v>
      </c>
      <c r="AA52" s="12">
        <f t="shared" si="1"/>
        <v>0</v>
      </c>
      <c r="AB52" s="12">
        <f t="shared" si="1"/>
        <v>3</v>
      </c>
      <c r="AC52" s="12">
        <f t="shared" si="1"/>
        <v>5</v>
      </c>
      <c r="AD52" s="12">
        <f t="shared" si="1"/>
        <v>32</v>
      </c>
      <c r="AE52" s="12">
        <f t="shared" si="1"/>
        <v>16</v>
      </c>
      <c r="AF52" s="12">
        <f t="shared" si="1"/>
        <v>18</v>
      </c>
      <c r="AG52" s="12">
        <f t="shared" si="1"/>
        <v>7</v>
      </c>
      <c r="AH52" s="12">
        <f t="shared" si="1"/>
        <v>0</v>
      </c>
      <c r="AI52" s="12">
        <f t="shared" si="1"/>
        <v>0</v>
      </c>
      <c r="AJ52" s="12">
        <f t="shared" si="1"/>
        <v>1</v>
      </c>
      <c r="AK52" s="12">
        <f t="shared" si="1"/>
        <v>13</v>
      </c>
      <c r="AL52" s="12">
        <f t="shared" si="1"/>
        <v>0</v>
      </c>
      <c r="AM52" s="12"/>
    </row>
    <row r="53" spans="1:39" x14ac:dyDescent="0.25">
      <c r="L53" t="s">
        <v>48</v>
      </c>
      <c r="N53">
        <f>COUNT(N5:N51)</f>
        <v>41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8"/>
  <sheetViews>
    <sheetView zoomScaleNormal="100" zoomScalePageLayoutView="200" workbookViewId="0">
      <pane xSplit="11" ySplit="4" topLeftCell="R47" activePane="bottomRight" state="frozen"/>
      <selection activeCell="E90" sqref="E90"/>
      <selection pane="topRight" activeCell="E90" sqref="E90"/>
      <selection pane="bottomLeft" activeCell="E90" sqref="E90"/>
      <selection pane="bottomRight" activeCell="AF40" sqref="AF40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2.44140625" customWidth="1"/>
    <col min="8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20" width="7.6640625" customWidth="1"/>
    <col min="21" max="21" width="5.109375" customWidth="1"/>
    <col min="22" max="22" width="5.44140625" customWidth="1"/>
    <col min="23" max="23" width="4.7773437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9.4414062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10" t="s">
        <v>105</v>
      </c>
      <c r="B1" s="10"/>
    </row>
    <row r="3" spans="1:39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101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103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x14ac:dyDescent="0.25">
      <c r="A5" s="25">
        <v>41095</v>
      </c>
      <c r="B5" s="1" t="s">
        <v>124</v>
      </c>
      <c r="C5" s="1" t="s">
        <v>120</v>
      </c>
      <c r="D5" s="24"/>
      <c r="E5" s="24"/>
      <c r="F5" s="24"/>
      <c r="G5" s="24">
        <v>1</v>
      </c>
      <c r="H5" s="24"/>
      <c r="I5" s="24"/>
      <c r="J5" s="24"/>
      <c r="K5" s="24"/>
      <c r="L5" s="24"/>
      <c r="M5" s="24"/>
      <c r="N5" s="24">
        <v>2</v>
      </c>
      <c r="O5" s="15"/>
      <c r="P5" s="26">
        <v>900</v>
      </c>
      <c r="Q5" s="26">
        <v>1420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x14ac:dyDescent="0.25">
      <c r="A6" s="25">
        <v>41095</v>
      </c>
      <c r="B6" s="1" t="s">
        <v>124</v>
      </c>
      <c r="C6" s="1" t="s">
        <v>120</v>
      </c>
      <c r="D6" s="24">
        <v>1</v>
      </c>
      <c r="E6" s="24"/>
      <c r="F6" s="24"/>
      <c r="G6" s="24"/>
      <c r="H6" s="24"/>
      <c r="I6" s="24"/>
      <c r="J6" s="24"/>
      <c r="K6" s="24"/>
      <c r="L6" s="24">
        <v>25</v>
      </c>
      <c r="M6" s="24">
        <v>1</v>
      </c>
      <c r="N6" s="24"/>
      <c r="O6" s="71" t="s">
        <v>50</v>
      </c>
      <c r="P6" s="26">
        <v>925</v>
      </c>
      <c r="Q6" s="26">
        <v>1056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>
        <v>1</v>
      </c>
      <c r="AE6" s="15"/>
      <c r="AF6" s="15">
        <v>1</v>
      </c>
      <c r="AG6" s="15"/>
      <c r="AH6" s="15"/>
      <c r="AI6" s="15"/>
      <c r="AJ6" s="15"/>
      <c r="AK6" s="15"/>
      <c r="AL6" s="15"/>
      <c r="AM6" s="71" t="s">
        <v>111</v>
      </c>
    </row>
    <row r="7" spans="1:39" x14ac:dyDescent="0.25">
      <c r="A7" s="25">
        <v>41095</v>
      </c>
      <c r="B7" s="1" t="s">
        <v>124</v>
      </c>
      <c r="C7" s="1" t="s">
        <v>120</v>
      </c>
      <c r="D7" s="15"/>
      <c r="E7" s="15"/>
      <c r="F7" s="15"/>
      <c r="G7" s="15">
        <v>1</v>
      </c>
      <c r="H7" s="15"/>
      <c r="I7" s="15"/>
      <c r="J7" s="15"/>
      <c r="K7" s="15"/>
      <c r="L7" s="15"/>
      <c r="M7" s="15"/>
      <c r="N7" s="15">
        <v>2</v>
      </c>
      <c r="O7" s="15"/>
      <c r="P7" s="26">
        <v>1058</v>
      </c>
      <c r="Q7" s="26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>
        <v>1</v>
      </c>
      <c r="AE7" s="15"/>
      <c r="AF7" s="15">
        <v>1</v>
      </c>
      <c r="AG7" s="15"/>
      <c r="AH7" s="15"/>
      <c r="AI7" s="15"/>
      <c r="AJ7" s="15"/>
      <c r="AK7" s="15"/>
      <c r="AL7" s="15"/>
      <c r="AM7" s="15"/>
    </row>
    <row r="8" spans="1:39" x14ac:dyDescent="0.25">
      <c r="A8" s="25">
        <v>41095</v>
      </c>
      <c r="B8" s="1" t="s">
        <v>124</v>
      </c>
      <c r="C8" s="1" t="s">
        <v>120</v>
      </c>
      <c r="D8" s="1"/>
      <c r="E8" s="1"/>
      <c r="F8" s="1"/>
      <c r="G8" s="1"/>
      <c r="H8" s="1">
        <v>1</v>
      </c>
      <c r="I8" s="1"/>
      <c r="J8" s="1"/>
      <c r="K8" s="1"/>
      <c r="L8" s="1"/>
      <c r="M8" s="1"/>
      <c r="N8" s="1">
        <v>1</v>
      </c>
      <c r="O8" s="15"/>
      <c r="P8" s="26">
        <v>1125</v>
      </c>
      <c r="Q8" s="26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71" t="s">
        <v>156</v>
      </c>
    </row>
    <row r="9" spans="1:39" x14ac:dyDescent="0.25">
      <c r="A9" s="25">
        <v>41095</v>
      </c>
      <c r="B9" s="1" t="s">
        <v>124</v>
      </c>
      <c r="C9" s="1" t="s">
        <v>120</v>
      </c>
      <c r="D9" s="1"/>
      <c r="E9" s="1"/>
      <c r="F9" s="1"/>
      <c r="G9" s="1">
        <v>1</v>
      </c>
      <c r="H9" s="1"/>
      <c r="I9" s="1"/>
      <c r="J9" s="1"/>
      <c r="K9" s="1"/>
      <c r="L9" s="1"/>
      <c r="M9" s="1"/>
      <c r="N9" s="1">
        <v>3</v>
      </c>
      <c r="O9" s="15"/>
      <c r="P9" s="26">
        <v>1210</v>
      </c>
      <c r="Q9" s="26">
        <v>1400</v>
      </c>
      <c r="R9" s="15">
        <v>1</v>
      </c>
      <c r="S9" s="15"/>
      <c r="T9" s="15">
        <v>1</v>
      </c>
      <c r="U9" s="15"/>
      <c r="V9" s="15"/>
      <c r="W9" s="15"/>
      <c r="X9" s="15"/>
      <c r="Y9" s="15"/>
      <c r="Z9" s="15"/>
      <c r="AA9" s="15"/>
      <c r="AB9" s="15"/>
      <c r="AC9" s="15"/>
      <c r="AD9" s="15">
        <v>1</v>
      </c>
      <c r="AE9" s="15">
        <v>1</v>
      </c>
      <c r="AF9" s="15"/>
      <c r="AG9" s="15"/>
      <c r="AH9" s="15"/>
      <c r="AI9" s="15"/>
      <c r="AJ9" s="15"/>
      <c r="AK9" s="15"/>
      <c r="AL9" s="15"/>
      <c r="AM9" s="71" t="s">
        <v>111</v>
      </c>
    </row>
    <row r="10" spans="1:39" x14ac:dyDescent="0.25">
      <c r="A10" s="25">
        <v>41095</v>
      </c>
      <c r="B10" s="1" t="s">
        <v>124</v>
      </c>
      <c r="C10" s="1" t="s">
        <v>120</v>
      </c>
      <c r="D10" s="1">
        <v>1</v>
      </c>
      <c r="E10" s="1"/>
      <c r="F10" s="1"/>
      <c r="G10" s="1"/>
      <c r="H10" s="1"/>
      <c r="I10" s="1"/>
      <c r="J10" s="1"/>
      <c r="K10" s="1"/>
      <c r="L10" s="1">
        <v>46</v>
      </c>
      <c r="M10" s="1"/>
      <c r="N10" s="1">
        <v>2</v>
      </c>
      <c r="O10" s="95" t="s">
        <v>50</v>
      </c>
      <c r="P10" s="26">
        <v>1225</v>
      </c>
      <c r="Q10" s="26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>
        <v>1</v>
      </c>
      <c r="AE10" s="15">
        <v>1</v>
      </c>
      <c r="AF10" s="15"/>
      <c r="AG10" s="15"/>
      <c r="AH10" s="15"/>
      <c r="AI10" s="15"/>
      <c r="AJ10" s="15"/>
      <c r="AK10" s="15">
        <v>1</v>
      </c>
      <c r="AL10" s="15"/>
      <c r="AM10" s="15"/>
    </row>
    <row r="11" spans="1:39" x14ac:dyDescent="0.25">
      <c r="A11" s="25">
        <v>41095</v>
      </c>
      <c r="B11" s="1" t="s">
        <v>124</v>
      </c>
      <c r="C11" s="1" t="s">
        <v>120</v>
      </c>
      <c r="D11" s="1">
        <v>1</v>
      </c>
      <c r="E11" s="1"/>
      <c r="F11" s="1"/>
      <c r="G11" s="1"/>
      <c r="H11" s="1"/>
      <c r="I11" s="1"/>
      <c r="J11" s="1"/>
      <c r="K11" s="1"/>
      <c r="L11" s="1">
        <v>8</v>
      </c>
      <c r="M11" s="1"/>
      <c r="N11" s="1">
        <v>3</v>
      </c>
      <c r="O11" s="71" t="s">
        <v>50</v>
      </c>
      <c r="P11" s="26">
        <v>1319</v>
      </c>
      <c r="Q11" s="26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>
        <v>1</v>
      </c>
      <c r="AE11" s="15"/>
      <c r="AF11" s="15">
        <v>1</v>
      </c>
      <c r="AG11" s="15"/>
      <c r="AH11" s="15"/>
      <c r="AI11" s="15"/>
      <c r="AJ11" s="15"/>
      <c r="AK11" s="15"/>
      <c r="AL11" s="15"/>
      <c r="AM11" s="71" t="s">
        <v>157</v>
      </c>
    </row>
    <row r="12" spans="1:39" x14ac:dyDescent="0.25">
      <c r="A12" s="25">
        <v>41095</v>
      </c>
      <c r="B12" s="1" t="s">
        <v>124</v>
      </c>
      <c r="C12" s="1" t="s">
        <v>120</v>
      </c>
      <c r="D12" s="1">
        <v>1</v>
      </c>
      <c r="E12" s="1"/>
      <c r="F12" s="1"/>
      <c r="G12" s="1"/>
      <c r="H12" s="1"/>
      <c r="I12" s="1"/>
      <c r="J12" s="1"/>
      <c r="K12" s="1"/>
      <c r="L12" s="1">
        <v>40</v>
      </c>
      <c r="M12" s="1"/>
      <c r="N12" s="1">
        <v>1</v>
      </c>
      <c r="O12" s="71" t="s">
        <v>50</v>
      </c>
      <c r="P12" s="26">
        <v>1325</v>
      </c>
      <c r="Q12" s="26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1</v>
      </c>
      <c r="AE12" s="15">
        <v>1</v>
      </c>
      <c r="AF12" s="15"/>
      <c r="AG12" s="15"/>
      <c r="AH12" s="15"/>
      <c r="AI12" s="15"/>
      <c r="AJ12" s="15"/>
      <c r="AK12" s="15"/>
      <c r="AL12" s="15"/>
      <c r="AM12" s="71" t="s">
        <v>158</v>
      </c>
    </row>
    <row r="13" spans="1:39" s="54" customFormat="1" x14ac:dyDescent="0.25">
      <c r="A13" s="7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53"/>
      <c r="Q13" s="53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5">
      <c r="A14" s="19">
        <v>41096</v>
      </c>
      <c r="B14" s="71" t="s">
        <v>125</v>
      </c>
      <c r="C14" s="71" t="s">
        <v>135</v>
      </c>
      <c r="D14" s="15">
        <v>1</v>
      </c>
      <c r="E14" s="15"/>
      <c r="F14" s="15"/>
      <c r="G14" s="15"/>
      <c r="H14" s="15"/>
      <c r="I14" s="15"/>
      <c r="J14" s="15"/>
      <c r="K14" s="15"/>
      <c r="L14" s="15"/>
      <c r="M14" s="15"/>
      <c r="N14" s="15">
        <v>2</v>
      </c>
      <c r="O14" s="71" t="s">
        <v>50</v>
      </c>
      <c r="P14" s="26">
        <v>820</v>
      </c>
      <c r="Q14" s="26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>
        <v>1</v>
      </c>
      <c r="AE14" s="15"/>
      <c r="AF14" s="15">
        <v>1</v>
      </c>
      <c r="AG14" s="15"/>
      <c r="AH14" s="15"/>
      <c r="AI14" s="15"/>
      <c r="AJ14" s="15"/>
      <c r="AK14" s="15">
        <v>1</v>
      </c>
      <c r="AL14" s="15"/>
      <c r="AM14" s="15" t="s">
        <v>219</v>
      </c>
    </row>
    <row r="15" spans="1:39" x14ac:dyDescent="0.25">
      <c r="A15" s="19">
        <v>41096</v>
      </c>
      <c r="B15" s="71" t="s">
        <v>125</v>
      </c>
      <c r="C15" s="71" t="s">
        <v>135</v>
      </c>
      <c r="D15" s="15">
        <v>1</v>
      </c>
      <c r="E15" s="15"/>
      <c r="F15" s="15"/>
      <c r="G15" s="15"/>
      <c r="H15" s="15"/>
      <c r="I15" s="15"/>
      <c r="J15" s="15"/>
      <c r="K15" s="15"/>
      <c r="L15" s="15">
        <v>25</v>
      </c>
      <c r="M15" s="15">
        <v>1</v>
      </c>
      <c r="N15" s="15">
        <v>1</v>
      </c>
      <c r="O15" s="71" t="s">
        <v>50</v>
      </c>
      <c r="P15" s="26">
        <v>853</v>
      </c>
      <c r="Q15" s="26">
        <v>1013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>
        <v>1</v>
      </c>
      <c r="AE15" s="15"/>
      <c r="AF15" s="15">
        <v>1</v>
      </c>
      <c r="AG15" s="15"/>
      <c r="AH15" s="15"/>
      <c r="AI15" s="15"/>
      <c r="AJ15" s="15"/>
      <c r="AK15" s="15"/>
      <c r="AL15" s="15"/>
      <c r="AM15" s="71" t="s">
        <v>126</v>
      </c>
    </row>
    <row r="16" spans="1:39" x14ac:dyDescent="0.25">
      <c r="A16" s="19">
        <v>41096</v>
      </c>
      <c r="B16" s="71" t="s">
        <v>125</v>
      </c>
      <c r="C16" s="71" t="s">
        <v>135</v>
      </c>
      <c r="D16" s="15"/>
      <c r="E16" s="15"/>
      <c r="F16" s="15"/>
      <c r="G16" s="15">
        <v>3</v>
      </c>
      <c r="H16" s="15"/>
      <c r="I16" s="15"/>
      <c r="J16" s="15"/>
      <c r="K16" s="15"/>
      <c r="L16" s="15"/>
      <c r="M16" s="15"/>
      <c r="N16" s="15">
        <v>8</v>
      </c>
      <c r="O16" s="15"/>
      <c r="P16" s="26">
        <v>922</v>
      </c>
      <c r="Q16" s="26">
        <v>1056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>
        <v>1</v>
      </c>
      <c r="AE16" s="15">
        <v>1</v>
      </c>
      <c r="AF16" s="15"/>
      <c r="AG16" s="15"/>
      <c r="AH16" s="15"/>
      <c r="AI16" s="15"/>
      <c r="AJ16" s="15"/>
      <c r="AK16" s="15"/>
      <c r="AL16" s="15"/>
      <c r="AM16" s="71" t="s">
        <v>159</v>
      </c>
    </row>
    <row r="17" spans="1:39" x14ac:dyDescent="0.25">
      <c r="A17" s="19">
        <v>41096</v>
      </c>
      <c r="B17" s="71" t="s">
        <v>125</v>
      </c>
      <c r="C17" s="71" t="s">
        <v>135</v>
      </c>
      <c r="D17" s="15">
        <v>1</v>
      </c>
      <c r="E17" s="15"/>
      <c r="F17" s="15"/>
      <c r="G17" s="15"/>
      <c r="H17" s="15"/>
      <c r="I17" s="15"/>
      <c r="J17" s="15"/>
      <c r="K17" s="15"/>
      <c r="L17" s="15">
        <v>25</v>
      </c>
      <c r="M17" s="15">
        <v>1</v>
      </c>
      <c r="N17" s="15">
        <v>5</v>
      </c>
      <c r="O17" s="71" t="s">
        <v>50</v>
      </c>
      <c r="P17" s="26">
        <v>1143</v>
      </c>
      <c r="Q17" s="26">
        <v>1348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>
        <v>1</v>
      </c>
      <c r="AE17" s="15"/>
      <c r="AF17" s="15">
        <v>1</v>
      </c>
      <c r="AG17" s="15"/>
      <c r="AH17" s="15"/>
      <c r="AI17" s="15"/>
      <c r="AJ17" s="15"/>
      <c r="AK17" s="15"/>
      <c r="AL17" s="15"/>
      <c r="AM17" s="71" t="s">
        <v>126</v>
      </c>
    </row>
    <row r="18" spans="1:39" s="44" customFormat="1" x14ac:dyDescent="0.25">
      <c r="A18" s="19">
        <v>41096</v>
      </c>
      <c r="B18" s="71" t="s">
        <v>125</v>
      </c>
      <c r="C18" s="71" t="s">
        <v>135</v>
      </c>
      <c r="D18" s="43">
        <v>1</v>
      </c>
      <c r="E18" s="43"/>
      <c r="F18" s="43"/>
      <c r="G18" s="43"/>
      <c r="H18" s="43"/>
      <c r="I18" s="43"/>
      <c r="J18" s="43"/>
      <c r="K18" s="43"/>
      <c r="L18" s="43">
        <v>70</v>
      </c>
      <c r="M18" s="43"/>
      <c r="N18" s="43">
        <v>2</v>
      </c>
      <c r="O18" s="55" t="s">
        <v>50</v>
      </c>
      <c r="P18" s="49">
        <v>1309</v>
      </c>
      <c r="Q18" s="49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>
        <v>1</v>
      </c>
      <c r="AE18" s="43">
        <v>1</v>
      </c>
      <c r="AF18" s="43">
        <v>1</v>
      </c>
      <c r="AG18" s="43">
        <v>1</v>
      </c>
      <c r="AH18" s="43"/>
      <c r="AI18" s="43"/>
      <c r="AJ18" s="43"/>
      <c r="AK18" s="43"/>
      <c r="AL18" s="43"/>
      <c r="AM18" s="55" t="s">
        <v>126</v>
      </c>
    </row>
    <row r="19" spans="1:39" x14ac:dyDescent="0.25">
      <c r="A19" s="19">
        <v>41096</v>
      </c>
      <c r="B19" s="71" t="s">
        <v>125</v>
      </c>
      <c r="C19" s="71" t="s">
        <v>135</v>
      </c>
      <c r="D19" s="1"/>
      <c r="E19" s="1"/>
      <c r="F19" s="1"/>
      <c r="G19" s="1">
        <v>1</v>
      </c>
      <c r="H19" s="1"/>
      <c r="I19" s="1"/>
      <c r="J19" s="1"/>
      <c r="K19" s="1"/>
      <c r="L19" s="1"/>
      <c r="M19" s="1"/>
      <c r="N19" s="1">
        <v>2</v>
      </c>
      <c r="O19" s="1"/>
      <c r="P19" s="21">
        <v>1325</v>
      </c>
      <c r="Q19" s="21">
        <v>1410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 t="s">
        <v>219</v>
      </c>
    </row>
    <row r="20" spans="1:39" x14ac:dyDescent="0.25">
      <c r="A20" s="19">
        <v>41096</v>
      </c>
      <c r="B20" s="71" t="s">
        <v>125</v>
      </c>
      <c r="C20" s="71" t="s">
        <v>135</v>
      </c>
      <c r="D20" s="1"/>
      <c r="E20" s="1"/>
      <c r="F20" s="1"/>
      <c r="G20" s="1"/>
      <c r="H20" s="1">
        <v>1</v>
      </c>
      <c r="I20" s="1"/>
      <c r="J20" s="1"/>
      <c r="K20" s="1"/>
      <c r="L20" s="1"/>
      <c r="M20" s="1"/>
      <c r="N20" s="1">
        <v>1</v>
      </c>
      <c r="O20" s="1"/>
      <c r="P20" s="21">
        <v>1411</v>
      </c>
      <c r="Q20" s="2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>
        <v>1</v>
      </c>
      <c r="AE20" s="1">
        <v>1</v>
      </c>
      <c r="AF20" s="1"/>
      <c r="AG20" s="1"/>
      <c r="AH20" s="1"/>
      <c r="AI20" s="1"/>
      <c r="AJ20" s="1"/>
      <c r="AK20" s="1"/>
      <c r="AL20" s="1"/>
      <c r="AM20" s="1" t="s">
        <v>219</v>
      </c>
    </row>
    <row r="21" spans="1:39" x14ac:dyDescent="0.25">
      <c r="A21" s="19">
        <v>41096</v>
      </c>
      <c r="B21" s="71" t="s">
        <v>125</v>
      </c>
      <c r="C21" s="71" t="s">
        <v>135</v>
      </c>
      <c r="D21" s="1"/>
      <c r="E21" s="1"/>
      <c r="F21" s="1"/>
      <c r="G21" s="1">
        <v>1</v>
      </c>
      <c r="H21" s="1"/>
      <c r="I21" s="1"/>
      <c r="J21" s="1"/>
      <c r="K21" s="1"/>
      <c r="L21" s="1"/>
      <c r="M21" s="1"/>
      <c r="N21" s="1">
        <v>1</v>
      </c>
      <c r="O21" s="1"/>
      <c r="P21" s="21">
        <v>1411</v>
      </c>
      <c r="Q21" s="2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>
        <v>1</v>
      </c>
      <c r="AE21" s="1">
        <v>1</v>
      </c>
      <c r="AF21" s="1"/>
      <c r="AG21" s="1"/>
      <c r="AH21" s="1"/>
      <c r="AI21" s="1"/>
      <c r="AJ21" s="1"/>
      <c r="AK21" s="1"/>
      <c r="AL21" s="1"/>
      <c r="AM21" s="1" t="s">
        <v>219</v>
      </c>
    </row>
    <row r="22" spans="1:39" x14ac:dyDescent="0.25">
      <c r="A22" s="19">
        <v>41096</v>
      </c>
      <c r="B22" s="71" t="s">
        <v>125</v>
      </c>
      <c r="C22" s="71" t="s">
        <v>135</v>
      </c>
      <c r="D22" s="1">
        <v>1</v>
      </c>
      <c r="E22" s="1"/>
      <c r="F22" s="1"/>
      <c r="G22" s="1"/>
      <c r="H22" s="1"/>
      <c r="I22" s="1"/>
      <c r="J22" s="1"/>
      <c r="K22" s="1"/>
      <c r="L22" s="1">
        <v>200</v>
      </c>
      <c r="M22" s="1"/>
      <c r="N22" s="1">
        <v>5</v>
      </c>
      <c r="O22" s="30" t="s">
        <v>50</v>
      </c>
      <c r="P22" s="21">
        <v>1455</v>
      </c>
      <c r="Q22" s="2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30" t="s">
        <v>126</v>
      </c>
    </row>
    <row r="23" spans="1:39" x14ac:dyDescent="0.25">
      <c r="A23" s="19">
        <v>41096</v>
      </c>
      <c r="B23" s="71" t="s">
        <v>125</v>
      </c>
      <c r="C23" s="71" t="s">
        <v>135</v>
      </c>
      <c r="D23" s="1"/>
      <c r="E23" s="1"/>
      <c r="F23" s="1"/>
      <c r="G23" s="1"/>
      <c r="H23" s="1">
        <v>2</v>
      </c>
      <c r="I23" s="1"/>
      <c r="J23" s="1"/>
      <c r="K23" s="1"/>
      <c r="L23" s="1"/>
      <c r="M23" s="1"/>
      <c r="N23" s="1">
        <v>2</v>
      </c>
      <c r="O23" s="1"/>
      <c r="P23" s="21">
        <v>1537</v>
      </c>
      <c r="Q23" s="2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30" t="s">
        <v>160</v>
      </c>
    </row>
    <row r="24" spans="1:39" s="99" customFormat="1" x14ac:dyDescent="0.25">
      <c r="A24" s="96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7"/>
      <c r="P24" s="98"/>
      <c r="Q24" s="98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</row>
    <row r="25" spans="1:39" x14ac:dyDescent="0.25">
      <c r="A25" s="17">
        <v>41097</v>
      </c>
      <c r="B25" s="30" t="s">
        <v>106</v>
      </c>
      <c r="C25" s="30" t="s">
        <v>107</v>
      </c>
      <c r="D25" s="1">
        <v>1</v>
      </c>
      <c r="E25" s="1"/>
      <c r="F25" s="1"/>
      <c r="G25" s="1"/>
      <c r="H25" s="1"/>
      <c r="I25" s="1"/>
      <c r="J25" s="1"/>
      <c r="K25" s="1"/>
      <c r="L25" s="1">
        <v>90</v>
      </c>
      <c r="M25" s="1"/>
      <c r="N25" s="1">
        <v>1</v>
      </c>
      <c r="O25" s="30" t="s">
        <v>50</v>
      </c>
      <c r="P25" s="21">
        <v>700</v>
      </c>
      <c r="Q25" s="21">
        <v>1415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>
        <v>1</v>
      </c>
      <c r="AE25" s="1">
        <v>1</v>
      </c>
      <c r="AF25" s="1">
        <v>1</v>
      </c>
      <c r="AG25" s="1"/>
      <c r="AH25" s="1"/>
      <c r="AI25" s="1"/>
      <c r="AJ25" s="1"/>
      <c r="AK25" s="1"/>
      <c r="AL25" s="1"/>
      <c r="AM25" s="30" t="s">
        <v>111</v>
      </c>
    </row>
    <row r="26" spans="1:39" x14ac:dyDescent="0.25">
      <c r="A26" s="17">
        <v>41097</v>
      </c>
      <c r="B26" s="30" t="s">
        <v>106</v>
      </c>
      <c r="C26" s="30" t="s">
        <v>107</v>
      </c>
      <c r="D26" s="1"/>
      <c r="E26" s="1"/>
      <c r="F26" s="1"/>
      <c r="G26" s="1"/>
      <c r="H26" s="1"/>
      <c r="I26" s="1"/>
      <c r="J26" s="1">
        <v>1</v>
      </c>
      <c r="K26" s="1"/>
      <c r="L26" s="1">
        <v>25</v>
      </c>
      <c r="M26" s="1">
        <v>1</v>
      </c>
      <c r="N26" s="1">
        <v>1</v>
      </c>
      <c r="O26" s="30" t="s">
        <v>50</v>
      </c>
      <c r="P26" s="21">
        <v>905</v>
      </c>
      <c r="Q26" s="21">
        <v>810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>
        <v>1</v>
      </c>
      <c r="AE26" s="1"/>
      <c r="AF26" s="1">
        <v>1</v>
      </c>
      <c r="AG26" s="1"/>
      <c r="AH26" s="1"/>
      <c r="AI26" s="1"/>
      <c r="AJ26" s="1"/>
      <c r="AK26" s="1"/>
      <c r="AL26" s="1"/>
      <c r="AM26" s="30" t="s">
        <v>111</v>
      </c>
    </row>
    <row r="27" spans="1:39" x14ac:dyDescent="0.25">
      <c r="A27" s="17">
        <v>41097</v>
      </c>
      <c r="B27" s="30" t="s">
        <v>106</v>
      </c>
      <c r="C27" s="30" t="s">
        <v>107</v>
      </c>
      <c r="D27" s="1"/>
      <c r="E27" s="1"/>
      <c r="F27" s="1"/>
      <c r="G27" s="1"/>
      <c r="H27" s="1"/>
      <c r="I27" s="1"/>
      <c r="J27" s="1">
        <v>1</v>
      </c>
      <c r="K27" s="1"/>
      <c r="L27" s="1">
        <v>20</v>
      </c>
      <c r="M27" s="1"/>
      <c r="N27" s="1">
        <v>3</v>
      </c>
      <c r="O27" s="30" t="s">
        <v>50</v>
      </c>
      <c r="P27" s="21"/>
      <c r="Q27" s="21">
        <v>900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30" t="s">
        <v>111</v>
      </c>
    </row>
    <row r="28" spans="1:39" x14ac:dyDescent="0.25">
      <c r="A28" s="17">
        <v>41097</v>
      </c>
      <c r="B28" s="30" t="s">
        <v>106</v>
      </c>
      <c r="C28" s="30" t="s">
        <v>107</v>
      </c>
      <c r="D28" s="15"/>
      <c r="E28" s="15"/>
      <c r="F28" s="15"/>
      <c r="G28" s="15"/>
      <c r="H28" s="15"/>
      <c r="I28" s="15"/>
      <c r="J28" s="15">
        <v>1</v>
      </c>
      <c r="K28" s="15"/>
      <c r="L28" s="15">
        <v>25</v>
      </c>
      <c r="M28" s="15"/>
      <c r="N28" s="15">
        <v>1</v>
      </c>
      <c r="O28" s="71" t="s">
        <v>50</v>
      </c>
      <c r="P28" s="26"/>
      <c r="Q28" s="26">
        <v>1030</v>
      </c>
      <c r="R28" s="15"/>
      <c r="S28" s="15">
        <v>1</v>
      </c>
      <c r="T28" s="15"/>
      <c r="U28" s="15"/>
      <c r="V28" s="15"/>
      <c r="W28" s="15"/>
      <c r="X28" s="15"/>
      <c r="Y28" s="15"/>
      <c r="Z28" s="15"/>
      <c r="AA28" s="15"/>
      <c r="AB28" s="15">
        <v>1</v>
      </c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x14ac:dyDescent="0.25">
      <c r="A29" s="17">
        <v>41097</v>
      </c>
      <c r="B29" s="30" t="s">
        <v>106</v>
      </c>
      <c r="C29" s="30" t="s">
        <v>107</v>
      </c>
      <c r="D29" s="1">
        <v>1</v>
      </c>
      <c r="E29" s="1"/>
      <c r="F29" s="1"/>
      <c r="G29" s="1"/>
      <c r="H29" s="1"/>
      <c r="I29" s="1"/>
      <c r="J29" s="1"/>
      <c r="K29" s="1"/>
      <c r="L29" s="1"/>
      <c r="M29" s="1"/>
      <c r="N29" s="1">
        <v>1</v>
      </c>
      <c r="O29" s="30" t="s">
        <v>50</v>
      </c>
      <c r="P29" s="21"/>
      <c r="Q29" s="21">
        <v>1045</v>
      </c>
      <c r="R29" s="1"/>
      <c r="S29" s="1">
        <v>1</v>
      </c>
      <c r="T29" s="1">
        <v>1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180" customFormat="1" x14ac:dyDescent="0.25">
      <c r="A30" s="176">
        <v>41097</v>
      </c>
      <c r="B30" s="177" t="s">
        <v>106</v>
      </c>
      <c r="C30" s="177" t="s">
        <v>107</v>
      </c>
      <c r="D30" s="178">
        <v>1</v>
      </c>
      <c r="E30" s="178"/>
      <c r="F30" s="178"/>
      <c r="G30" s="178"/>
      <c r="H30" s="178"/>
      <c r="I30" s="178"/>
      <c r="J30" s="178"/>
      <c r="K30" s="178"/>
      <c r="L30" s="178">
        <v>25</v>
      </c>
      <c r="M30" s="178"/>
      <c r="N30" s="178">
        <v>2</v>
      </c>
      <c r="O30" s="177" t="s">
        <v>50</v>
      </c>
      <c r="P30" s="179">
        <v>1115</v>
      </c>
      <c r="Q30" s="179"/>
      <c r="R30" s="178">
        <v>1</v>
      </c>
      <c r="S30" s="178"/>
      <c r="T30" s="178"/>
      <c r="U30" s="178">
        <v>1</v>
      </c>
      <c r="V30" s="178"/>
      <c r="W30" s="178"/>
      <c r="X30" s="178"/>
      <c r="Y30" s="178"/>
      <c r="Z30" s="178"/>
      <c r="AA30" s="178"/>
      <c r="AB30" s="178"/>
      <c r="AC30" s="178">
        <v>1</v>
      </c>
      <c r="AD30" s="178"/>
      <c r="AE30" s="178"/>
      <c r="AF30" s="178"/>
      <c r="AG30" s="178"/>
      <c r="AH30" s="178"/>
      <c r="AI30" s="178"/>
      <c r="AJ30" s="178"/>
      <c r="AK30" s="178"/>
      <c r="AL30" s="178"/>
      <c r="AM30" s="177" t="s">
        <v>137</v>
      </c>
    </row>
    <row r="31" spans="1:39" x14ac:dyDescent="0.25">
      <c r="A31" s="17">
        <v>41097</v>
      </c>
      <c r="B31" s="30" t="s">
        <v>106</v>
      </c>
      <c r="C31" s="30" t="s">
        <v>107</v>
      </c>
      <c r="D31" s="1">
        <v>1</v>
      </c>
      <c r="E31" s="1"/>
      <c r="F31" s="1"/>
      <c r="G31" s="1"/>
      <c r="H31" s="1"/>
      <c r="I31" s="1"/>
      <c r="J31" s="1"/>
      <c r="K31" s="1"/>
      <c r="L31" s="1">
        <v>75</v>
      </c>
      <c r="M31" s="1"/>
      <c r="N31" s="1">
        <v>3</v>
      </c>
      <c r="O31" s="30" t="s">
        <v>50</v>
      </c>
      <c r="P31" s="21">
        <v>1250</v>
      </c>
      <c r="Q31" s="2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>
        <v>1</v>
      </c>
      <c r="AD31" s="1">
        <v>1</v>
      </c>
      <c r="AE31" s="1">
        <v>1</v>
      </c>
      <c r="AF31" s="1">
        <v>1</v>
      </c>
      <c r="AG31" s="1"/>
      <c r="AH31" s="1"/>
      <c r="AI31" s="1"/>
      <c r="AJ31" s="1"/>
      <c r="AK31" s="1"/>
      <c r="AL31" s="1"/>
      <c r="AM31" s="1"/>
    </row>
    <row r="32" spans="1:39" x14ac:dyDescent="0.25">
      <c r="A32" s="17">
        <v>41097</v>
      </c>
      <c r="B32" s="30" t="s">
        <v>106</v>
      </c>
      <c r="C32" s="30" t="s">
        <v>107</v>
      </c>
      <c r="D32" s="1">
        <v>1</v>
      </c>
      <c r="E32" s="1"/>
      <c r="F32" s="1"/>
      <c r="G32" s="1"/>
      <c r="H32" s="1"/>
      <c r="I32" s="1"/>
      <c r="J32" s="1"/>
      <c r="K32" s="1"/>
      <c r="L32" s="1">
        <v>150</v>
      </c>
      <c r="M32" s="1"/>
      <c r="N32" s="1">
        <v>4</v>
      </c>
      <c r="O32" s="30" t="s">
        <v>50</v>
      </c>
      <c r="P32" s="21">
        <v>1410</v>
      </c>
      <c r="Q32" s="21">
        <v>1605</v>
      </c>
      <c r="R32" s="1"/>
      <c r="S32" s="1">
        <v>1</v>
      </c>
      <c r="T32" s="1">
        <v>1</v>
      </c>
      <c r="U32" s="1"/>
      <c r="V32" s="1"/>
      <c r="W32" s="1"/>
      <c r="X32" s="1"/>
      <c r="Y32" s="1"/>
      <c r="Z32" s="1"/>
      <c r="AA32" s="1"/>
      <c r="AB32" s="1"/>
      <c r="AC32" s="1"/>
      <c r="AD32" s="1">
        <v>1</v>
      </c>
      <c r="AE32" s="1">
        <v>1</v>
      </c>
      <c r="AF32" s="1">
        <v>1</v>
      </c>
      <c r="AG32" s="1"/>
      <c r="AH32" s="1"/>
      <c r="AI32" s="1"/>
      <c r="AJ32" s="1"/>
      <c r="AK32" s="1"/>
      <c r="AL32" s="1"/>
      <c r="AM32" s="30" t="s">
        <v>111</v>
      </c>
    </row>
    <row r="33" spans="1:39" x14ac:dyDescent="0.25">
      <c r="A33" s="17">
        <v>41097</v>
      </c>
      <c r="B33" s="30" t="s">
        <v>106</v>
      </c>
      <c r="C33" s="30" t="s">
        <v>107</v>
      </c>
      <c r="D33" s="1">
        <v>1</v>
      </c>
      <c r="E33" s="1"/>
      <c r="F33" s="1"/>
      <c r="G33" s="1"/>
      <c r="H33" s="1"/>
      <c r="I33" s="1"/>
      <c r="J33" s="1"/>
      <c r="K33" s="1"/>
      <c r="L33" s="1">
        <v>45</v>
      </c>
      <c r="M33" s="1"/>
      <c r="N33" s="1">
        <v>2</v>
      </c>
      <c r="O33" s="100" t="s">
        <v>50</v>
      </c>
      <c r="P33" s="21"/>
      <c r="Q33" s="21">
        <v>1430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>
        <v>1</v>
      </c>
      <c r="AE33" s="1">
        <v>1</v>
      </c>
      <c r="AF33" s="1">
        <v>1</v>
      </c>
      <c r="AG33" s="1"/>
      <c r="AH33" s="1"/>
      <c r="AI33" s="1"/>
      <c r="AJ33" s="1"/>
      <c r="AK33" s="1"/>
      <c r="AL33" s="1"/>
      <c r="AM33" s="30" t="s">
        <v>137</v>
      </c>
    </row>
    <row r="34" spans="1:39" x14ac:dyDescent="0.25">
      <c r="A34" s="17">
        <v>41097</v>
      </c>
      <c r="B34" s="30" t="s">
        <v>106</v>
      </c>
      <c r="C34" s="30" t="s">
        <v>107</v>
      </c>
      <c r="D34" s="1">
        <v>1</v>
      </c>
      <c r="E34" s="1"/>
      <c r="F34" s="1"/>
      <c r="G34" s="1"/>
      <c r="H34" s="1"/>
      <c r="I34" s="1"/>
      <c r="J34" s="1"/>
      <c r="K34" s="1"/>
      <c r="L34" s="1">
        <v>15</v>
      </c>
      <c r="M34" s="1">
        <v>1</v>
      </c>
      <c r="N34" s="1">
        <v>2</v>
      </c>
      <c r="O34" s="30" t="s">
        <v>50</v>
      </c>
      <c r="P34" s="21">
        <v>1450</v>
      </c>
      <c r="Q34" s="2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>
        <v>1</v>
      </c>
      <c r="AE34" s="1"/>
      <c r="AF34" s="1">
        <v>1</v>
      </c>
      <c r="AG34" s="1"/>
      <c r="AH34" s="1"/>
      <c r="AI34" s="1"/>
      <c r="AJ34" s="1"/>
      <c r="AK34" s="1"/>
      <c r="AL34" s="1"/>
      <c r="AM34" s="1"/>
    </row>
    <row r="35" spans="1:39" x14ac:dyDescent="0.25">
      <c r="A35" s="17">
        <v>41097</v>
      </c>
      <c r="B35" s="30" t="s">
        <v>106</v>
      </c>
      <c r="C35" s="30" t="s">
        <v>107</v>
      </c>
      <c r="D35" s="1">
        <v>1</v>
      </c>
      <c r="E35" s="1"/>
      <c r="F35" s="1"/>
      <c r="G35" s="1"/>
      <c r="H35" s="1"/>
      <c r="I35" s="1"/>
      <c r="J35" s="1"/>
      <c r="K35" s="1"/>
      <c r="L35" s="1">
        <v>25</v>
      </c>
      <c r="M35" s="1"/>
      <c r="N35" s="1">
        <v>3</v>
      </c>
      <c r="O35" s="30" t="s">
        <v>50</v>
      </c>
      <c r="P35" s="21">
        <v>1540</v>
      </c>
      <c r="Q35" s="2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>
        <v>1</v>
      </c>
      <c r="AE35" s="1"/>
      <c r="AF35" s="1">
        <v>1</v>
      </c>
      <c r="AG35" s="1"/>
      <c r="AH35" s="1"/>
      <c r="AI35" s="1"/>
      <c r="AJ35" s="1"/>
      <c r="AK35" s="1"/>
      <c r="AL35" s="1"/>
      <c r="AM35" s="30" t="s">
        <v>161</v>
      </c>
    </row>
    <row r="36" spans="1:39" s="54" customFormat="1" x14ac:dyDescent="0.25">
      <c r="A36" s="7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53"/>
      <c r="Q36" s="53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1:39" x14ac:dyDescent="0.25">
      <c r="A37" s="17">
        <v>41098</v>
      </c>
      <c r="B37" s="30" t="s">
        <v>112</v>
      </c>
      <c r="C37" s="30" t="s">
        <v>113</v>
      </c>
      <c r="D37" s="1">
        <v>1</v>
      </c>
      <c r="E37" s="1"/>
      <c r="F37" s="1"/>
      <c r="G37" s="1"/>
      <c r="H37" s="1"/>
      <c r="I37" s="1"/>
      <c r="J37" s="1"/>
      <c r="K37" s="1"/>
      <c r="L37" s="1">
        <v>8</v>
      </c>
      <c r="M37" s="1"/>
      <c r="N37" s="1">
        <v>2</v>
      </c>
      <c r="O37" s="30" t="s">
        <v>50</v>
      </c>
      <c r="P37" s="21"/>
      <c r="Q37" s="21">
        <v>815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30" t="s">
        <v>162</v>
      </c>
    </row>
    <row r="38" spans="1:39" x14ac:dyDescent="0.25">
      <c r="A38" s="17">
        <v>41098</v>
      </c>
      <c r="B38" s="30" t="s">
        <v>112</v>
      </c>
      <c r="C38" s="30" t="s">
        <v>113</v>
      </c>
      <c r="D38" s="1"/>
      <c r="E38" s="1"/>
      <c r="F38" s="1"/>
      <c r="G38" s="1">
        <v>1</v>
      </c>
      <c r="H38" s="1"/>
      <c r="I38" s="1"/>
      <c r="J38" s="1"/>
      <c r="K38" s="1"/>
      <c r="L38" s="1"/>
      <c r="M38" s="1"/>
      <c r="N38" s="1">
        <v>2</v>
      </c>
      <c r="O38" s="1"/>
      <c r="P38" s="21"/>
      <c r="Q38" s="21">
        <v>815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 t="s">
        <v>222</v>
      </c>
    </row>
    <row r="39" spans="1:39" x14ac:dyDescent="0.25">
      <c r="A39" s="17">
        <v>41098</v>
      </c>
      <c r="B39" s="30" t="s">
        <v>112</v>
      </c>
      <c r="C39" s="30" t="s">
        <v>113</v>
      </c>
      <c r="D39" s="1">
        <v>1</v>
      </c>
      <c r="E39" s="1"/>
      <c r="F39" s="1"/>
      <c r="G39" s="1"/>
      <c r="H39" s="1"/>
      <c r="I39" s="1"/>
      <c r="J39" s="1"/>
      <c r="K39" s="1"/>
      <c r="L39" s="1"/>
      <c r="M39" s="1"/>
      <c r="N39" s="1">
        <v>3</v>
      </c>
      <c r="O39" s="30" t="s">
        <v>50</v>
      </c>
      <c r="P39" s="21"/>
      <c r="Q39" s="21">
        <v>830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 t="s">
        <v>222</v>
      </c>
    </row>
    <row r="40" spans="1:39" x14ac:dyDescent="0.25">
      <c r="A40" s="17">
        <v>41098</v>
      </c>
      <c r="B40" s="30" t="s">
        <v>112</v>
      </c>
      <c r="C40" s="30" t="s">
        <v>113</v>
      </c>
      <c r="D40" s="15"/>
      <c r="E40" s="15"/>
      <c r="F40" s="15"/>
      <c r="G40" s="15">
        <v>1</v>
      </c>
      <c r="H40" s="15"/>
      <c r="I40" s="15"/>
      <c r="J40" s="15"/>
      <c r="K40" s="15"/>
      <c r="L40" s="15"/>
      <c r="M40" s="15"/>
      <c r="N40" s="15">
        <v>2</v>
      </c>
      <c r="O40" s="15"/>
      <c r="P40" s="26">
        <v>930</v>
      </c>
      <c r="Q40" s="26">
        <v>1330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71" t="s">
        <v>163</v>
      </c>
    </row>
    <row r="41" spans="1:39" x14ac:dyDescent="0.25">
      <c r="A41" s="17">
        <v>41098</v>
      </c>
      <c r="B41" s="30" t="s">
        <v>112</v>
      </c>
      <c r="C41" s="30" t="s">
        <v>113</v>
      </c>
      <c r="D41" s="1"/>
      <c r="E41" s="1"/>
      <c r="F41" s="1"/>
      <c r="G41" s="1"/>
      <c r="H41" s="1">
        <v>1</v>
      </c>
      <c r="I41" s="1"/>
      <c r="J41" s="1"/>
      <c r="K41" s="1"/>
      <c r="L41" s="1"/>
      <c r="M41" s="1"/>
      <c r="N41" s="1">
        <v>1</v>
      </c>
      <c r="O41" s="1"/>
      <c r="P41" s="21">
        <v>930</v>
      </c>
      <c r="Q41" s="21">
        <v>1330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 t="s">
        <v>222</v>
      </c>
    </row>
    <row r="42" spans="1:39" x14ac:dyDescent="0.25">
      <c r="A42" s="17">
        <v>41098</v>
      </c>
      <c r="B42" s="30" t="s">
        <v>112</v>
      </c>
      <c r="C42" s="30" t="s">
        <v>113</v>
      </c>
      <c r="D42" s="1"/>
      <c r="E42" s="1"/>
      <c r="F42" s="1"/>
      <c r="G42" s="1"/>
      <c r="H42" s="1">
        <v>2</v>
      </c>
      <c r="I42" s="1"/>
      <c r="J42" s="1"/>
      <c r="K42" s="1"/>
      <c r="L42" s="1"/>
      <c r="M42" s="1"/>
      <c r="N42" s="1">
        <v>2</v>
      </c>
      <c r="O42" s="1"/>
      <c r="P42" s="21">
        <v>930</v>
      </c>
      <c r="Q42" s="21">
        <v>1330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 t="s">
        <v>222</v>
      </c>
    </row>
    <row r="43" spans="1:39" x14ac:dyDescent="0.25">
      <c r="A43" s="17">
        <v>41098</v>
      </c>
      <c r="B43" s="30" t="s">
        <v>112</v>
      </c>
      <c r="C43" s="30" t="s">
        <v>113</v>
      </c>
      <c r="D43" s="1"/>
      <c r="E43" s="1"/>
      <c r="F43" s="1"/>
      <c r="G43" s="1">
        <v>1</v>
      </c>
      <c r="H43" s="1"/>
      <c r="I43" s="1"/>
      <c r="J43" s="1"/>
      <c r="K43" s="1"/>
      <c r="L43" s="1"/>
      <c r="M43" s="1"/>
      <c r="N43" s="1">
        <v>2</v>
      </c>
      <c r="O43" s="1"/>
      <c r="P43" s="21">
        <v>931</v>
      </c>
      <c r="Q43" s="21">
        <v>1330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>
        <v>1</v>
      </c>
      <c r="AE43" s="1"/>
      <c r="AF43" s="1">
        <v>1</v>
      </c>
      <c r="AG43" s="1"/>
      <c r="AH43" s="1"/>
      <c r="AI43" s="1"/>
      <c r="AJ43" s="1"/>
      <c r="AK43" s="1"/>
      <c r="AL43" s="1"/>
      <c r="AM43" s="1" t="s">
        <v>222</v>
      </c>
    </row>
    <row r="44" spans="1:39" x14ac:dyDescent="0.25">
      <c r="A44" s="17">
        <v>41098</v>
      </c>
      <c r="B44" s="30" t="s">
        <v>112</v>
      </c>
      <c r="C44" s="30" t="s">
        <v>113</v>
      </c>
      <c r="D44" s="1">
        <v>1</v>
      </c>
      <c r="E44" s="1"/>
      <c r="F44" s="1"/>
      <c r="G44" s="1"/>
      <c r="H44" s="1"/>
      <c r="I44" s="1"/>
      <c r="J44" s="1"/>
      <c r="K44" s="1"/>
      <c r="L44" s="1">
        <v>75</v>
      </c>
      <c r="M44" s="1"/>
      <c r="N44" s="1">
        <v>1</v>
      </c>
      <c r="O44" s="30" t="s">
        <v>50</v>
      </c>
      <c r="P44" s="21">
        <v>945</v>
      </c>
      <c r="Q44" s="2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30" t="s">
        <v>164</v>
      </c>
    </row>
    <row r="45" spans="1:39" x14ac:dyDescent="0.25">
      <c r="A45" s="17">
        <v>41098</v>
      </c>
      <c r="B45" s="30" t="s">
        <v>112</v>
      </c>
      <c r="C45" s="30" t="s">
        <v>113</v>
      </c>
      <c r="D45" s="1">
        <v>1</v>
      </c>
      <c r="E45" s="1"/>
      <c r="F45" s="1"/>
      <c r="G45" s="1"/>
      <c r="H45" s="1"/>
      <c r="I45" s="1"/>
      <c r="J45" s="1"/>
      <c r="K45" s="1"/>
      <c r="L45" s="1">
        <v>75</v>
      </c>
      <c r="M45" s="1"/>
      <c r="N45" s="1">
        <v>2</v>
      </c>
      <c r="O45" s="30" t="s">
        <v>50</v>
      </c>
      <c r="P45" s="21"/>
      <c r="Q45" s="21">
        <v>950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>
        <v>1</v>
      </c>
      <c r="AE45" s="1"/>
      <c r="AF45" s="1">
        <v>1</v>
      </c>
      <c r="AG45" s="1"/>
      <c r="AH45" s="1"/>
      <c r="AI45" s="1"/>
      <c r="AJ45" s="1"/>
      <c r="AK45" s="1"/>
      <c r="AL45" s="1"/>
      <c r="AM45" s="1" t="s">
        <v>222</v>
      </c>
    </row>
    <row r="46" spans="1:39" x14ac:dyDescent="0.25">
      <c r="A46" s="17">
        <v>41098</v>
      </c>
      <c r="B46" s="30" t="s">
        <v>112</v>
      </c>
      <c r="C46" s="30" t="s">
        <v>113</v>
      </c>
      <c r="D46" s="1">
        <v>1</v>
      </c>
      <c r="E46" s="1"/>
      <c r="F46" s="1"/>
      <c r="G46" s="1"/>
      <c r="H46" s="1"/>
      <c r="I46" s="1"/>
      <c r="J46" s="1"/>
      <c r="K46" s="1"/>
      <c r="L46" s="1">
        <v>60</v>
      </c>
      <c r="M46" s="1"/>
      <c r="N46" s="1">
        <v>2</v>
      </c>
      <c r="O46" s="30" t="s">
        <v>50</v>
      </c>
      <c r="P46" s="21">
        <v>1125</v>
      </c>
      <c r="Q46" s="2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>
        <v>1</v>
      </c>
      <c r="AE46" s="1"/>
      <c r="AF46" s="1">
        <v>1</v>
      </c>
      <c r="AG46" s="1"/>
      <c r="AH46" s="1"/>
      <c r="AI46" s="1"/>
      <c r="AJ46" s="1"/>
      <c r="AK46" s="1"/>
      <c r="AL46" s="1"/>
      <c r="AM46" s="1" t="s">
        <v>222</v>
      </c>
    </row>
    <row r="47" spans="1:39" s="44" customFormat="1" x14ac:dyDescent="0.25">
      <c r="A47" s="17">
        <v>41098</v>
      </c>
      <c r="B47" s="30" t="s">
        <v>112</v>
      </c>
      <c r="C47" s="30" t="s">
        <v>113</v>
      </c>
      <c r="D47" s="43">
        <v>1</v>
      </c>
      <c r="E47" s="43"/>
      <c r="F47" s="43"/>
      <c r="G47" s="43"/>
      <c r="H47" s="43"/>
      <c r="I47" s="43"/>
      <c r="J47" s="43"/>
      <c r="K47" s="43"/>
      <c r="L47" s="43">
        <v>2</v>
      </c>
      <c r="M47" s="43"/>
      <c r="N47" s="43">
        <v>2</v>
      </c>
      <c r="O47" s="55" t="s">
        <v>50</v>
      </c>
      <c r="P47" s="49">
        <v>1240</v>
      </c>
      <c r="Q47" s="49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55" t="s">
        <v>165</v>
      </c>
    </row>
    <row r="48" spans="1:39" x14ac:dyDescent="0.25">
      <c r="A48" s="17">
        <v>41098</v>
      </c>
      <c r="B48" s="30" t="s">
        <v>112</v>
      </c>
      <c r="C48" s="30" t="s">
        <v>113</v>
      </c>
      <c r="D48" s="24">
        <v>1</v>
      </c>
      <c r="E48" s="24"/>
      <c r="F48" s="24"/>
      <c r="G48" s="24"/>
      <c r="H48" s="24"/>
      <c r="I48" s="24"/>
      <c r="J48" s="24"/>
      <c r="K48" s="24"/>
      <c r="L48" s="24">
        <v>4</v>
      </c>
      <c r="M48" s="24">
        <v>1</v>
      </c>
      <c r="N48" s="24">
        <v>2</v>
      </c>
      <c r="O48" s="30" t="s">
        <v>50</v>
      </c>
      <c r="P48" s="93">
        <v>1531</v>
      </c>
      <c r="Q48" s="93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30" t="s">
        <v>131</v>
      </c>
    </row>
    <row r="49" spans="1:39" s="54" customFormat="1" x14ac:dyDescent="0.25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101"/>
      <c r="Q49" s="101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</row>
    <row r="50" spans="1:39" x14ac:dyDescent="0.25">
      <c r="A50" s="25">
        <v>41101</v>
      </c>
      <c r="B50" s="30" t="s">
        <v>116</v>
      </c>
      <c r="C50" s="30" t="s">
        <v>166</v>
      </c>
      <c r="D50" s="24"/>
      <c r="E50" s="24"/>
      <c r="F50" s="24"/>
      <c r="G50" s="24">
        <v>1</v>
      </c>
      <c r="H50" s="24"/>
      <c r="I50" s="24"/>
      <c r="J50" s="24"/>
      <c r="K50" s="24"/>
      <c r="L50" s="24"/>
      <c r="M50" s="24"/>
      <c r="N50" s="24">
        <v>4</v>
      </c>
      <c r="O50" s="24"/>
      <c r="P50" s="93"/>
      <c r="Q50" s="93">
        <v>752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>
        <v>1</v>
      </c>
      <c r="AE50" s="24">
        <v>1</v>
      </c>
      <c r="AF50" s="24"/>
      <c r="AG50" s="24"/>
      <c r="AH50" s="24"/>
      <c r="AI50" s="24"/>
      <c r="AJ50" s="24"/>
      <c r="AK50" s="24"/>
      <c r="AL50" s="24"/>
      <c r="AM50" s="136" t="s">
        <v>222</v>
      </c>
    </row>
    <row r="51" spans="1:39" x14ac:dyDescent="0.25">
      <c r="A51" s="25">
        <v>41101</v>
      </c>
      <c r="B51" s="30" t="s">
        <v>116</v>
      </c>
      <c r="C51" s="30" t="s">
        <v>166</v>
      </c>
      <c r="D51" s="24">
        <v>1</v>
      </c>
      <c r="E51" s="24"/>
      <c r="F51" s="24"/>
      <c r="G51" s="24"/>
      <c r="H51" s="24"/>
      <c r="I51" s="24"/>
      <c r="J51" s="24"/>
      <c r="K51" s="24"/>
      <c r="L51" s="24">
        <v>60</v>
      </c>
      <c r="M51" s="24">
        <v>1</v>
      </c>
      <c r="N51" s="24">
        <v>2</v>
      </c>
      <c r="O51" s="30" t="s">
        <v>50</v>
      </c>
      <c r="P51" s="93"/>
      <c r="Q51" s="93">
        <v>753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>
        <v>1</v>
      </c>
      <c r="AE51" s="24"/>
      <c r="AF51" s="24">
        <v>1</v>
      </c>
      <c r="AG51" s="24">
        <v>1</v>
      </c>
      <c r="AH51" s="24"/>
      <c r="AI51" s="24"/>
      <c r="AJ51" s="24"/>
      <c r="AK51" s="24"/>
      <c r="AL51" s="24"/>
      <c r="AM51" s="136" t="s">
        <v>222</v>
      </c>
    </row>
    <row r="52" spans="1:39" x14ac:dyDescent="0.25">
      <c r="A52" s="25">
        <v>41101</v>
      </c>
      <c r="B52" s="30" t="s">
        <v>116</v>
      </c>
      <c r="C52" s="30" t="s">
        <v>166</v>
      </c>
      <c r="D52" s="23"/>
      <c r="E52" s="23"/>
      <c r="F52" s="23"/>
      <c r="G52" s="23">
        <v>1</v>
      </c>
      <c r="H52" s="23"/>
      <c r="I52" s="23"/>
      <c r="J52" s="23"/>
      <c r="K52" s="23"/>
      <c r="L52" s="23"/>
      <c r="M52" s="23"/>
      <c r="N52" s="23">
        <v>2</v>
      </c>
      <c r="O52" s="23"/>
      <c r="P52" s="94">
        <v>839</v>
      </c>
      <c r="Q52" s="94">
        <v>1245</v>
      </c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>
        <v>1</v>
      </c>
      <c r="AE52" s="23"/>
      <c r="AF52" s="23">
        <v>1</v>
      </c>
      <c r="AG52" s="23"/>
      <c r="AH52" s="23"/>
      <c r="AI52" s="23"/>
      <c r="AJ52" s="23"/>
      <c r="AK52" s="23">
        <v>1</v>
      </c>
      <c r="AL52" s="23"/>
      <c r="AM52" s="71" t="s">
        <v>167</v>
      </c>
    </row>
    <row r="53" spans="1:39" x14ac:dyDescent="0.25">
      <c r="A53" s="25">
        <v>41101</v>
      </c>
      <c r="B53" s="30" t="s">
        <v>116</v>
      </c>
      <c r="C53" s="30" t="s">
        <v>166</v>
      </c>
      <c r="D53" s="24">
        <v>1</v>
      </c>
      <c r="E53" s="24"/>
      <c r="F53" s="24"/>
      <c r="G53" s="24"/>
      <c r="H53" s="24"/>
      <c r="I53" s="24"/>
      <c r="J53" s="24"/>
      <c r="K53" s="24"/>
      <c r="L53" s="24">
        <v>90</v>
      </c>
      <c r="M53" s="24"/>
      <c r="N53" s="24">
        <v>2</v>
      </c>
      <c r="O53" s="30" t="s">
        <v>50</v>
      </c>
      <c r="P53" s="93"/>
      <c r="Q53" s="93">
        <v>1005</v>
      </c>
      <c r="R53" s="24"/>
      <c r="S53" s="24">
        <v>1</v>
      </c>
      <c r="T53" s="24"/>
      <c r="U53" s="24"/>
      <c r="V53" s="24"/>
      <c r="W53" s="24"/>
      <c r="X53" s="24"/>
      <c r="Y53" s="24"/>
      <c r="Z53" s="24"/>
      <c r="AA53" s="24"/>
      <c r="AB53" s="24">
        <v>1</v>
      </c>
      <c r="AC53" s="24"/>
      <c r="AD53" s="24">
        <v>1</v>
      </c>
      <c r="AE53" s="24"/>
      <c r="AF53" s="24">
        <v>1</v>
      </c>
      <c r="AG53" s="24"/>
      <c r="AH53" s="24"/>
      <c r="AI53" s="24"/>
      <c r="AJ53" s="24"/>
      <c r="AK53" s="24"/>
      <c r="AL53" s="24"/>
      <c r="AM53" s="136" t="s">
        <v>223</v>
      </c>
    </row>
    <row r="54" spans="1:39" x14ac:dyDescent="0.25">
      <c r="A54" s="25">
        <v>41101</v>
      </c>
      <c r="B54" s="30" t="s">
        <v>116</v>
      </c>
      <c r="C54" s="30" t="s">
        <v>166</v>
      </c>
      <c r="D54" s="24"/>
      <c r="E54" s="24"/>
      <c r="F54" s="24"/>
      <c r="G54" s="24"/>
      <c r="H54" s="24">
        <v>2</v>
      </c>
      <c r="I54" s="24"/>
      <c r="J54" s="24"/>
      <c r="K54" s="24"/>
      <c r="L54" s="24"/>
      <c r="M54" s="24"/>
      <c r="N54" s="24">
        <v>2</v>
      </c>
      <c r="O54" s="24"/>
      <c r="P54" s="93">
        <v>1030</v>
      </c>
      <c r="Q54" s="93">
        <v>1300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30" t="s">
        <v>168</v>
      </c>
    </row>
    <row r="55" spans="1:39" x14ac:dyDescent="0.25">
      <c r="A55" s="25">
        <v>41101</v>
      </c>
      <c r="B55" s="30" t="s">
        <v>116</v>
      </c>
      <c r="C55" s="30" t="s">
        <v>166</v>
      </c>
      <c r="D55" s="24"/>
      <c r="E55" s="24"/>
      <c r="F55" s="24"/>
      <c r="G55" s="24">
        <v>1</v>
      </c>
      <c r="H55" s="24"/>
      <c r="I55" s="24"/>
      <c r="J55" s="24"/>
      <c r="K55" s="24"/>
      <c r="L55" s="24"/>
      <c r="M55" s="24"/>
      <c r="N55" s="24">
        <v>1</v>
      </c>
      <c r="O55" s="24"/>
      <c r="P55" s="93">
        <v>1122</v>
      </c>
      <c r="Q55" s="93">
        <v>1400</v>
      </c>
      <c r="R55" s="24"/>
      <c r="S55" s="24">
        <v>1</v>
      </c>
      <c r="T55" s="24"/>
      <c r="U55" s="24"/>
      <c r="V55" s="24"/>
      <c r="W55" s="24"/>
      <c r="X55" s="24"/>
      <c r="Y55" s="24"/>
      <c r="Z55" s="24"/>
      <c r="AA55" s="24"/>
      <c r="AB55" s="24">
        <v>1</v>
      </c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30" t="s">
        <v>161</v>
      </c>
    </row>
    <row r="56" spans="1:39" x14ac:dyDescent="0.25">
      <c r="A56" s="25">
        <v>41101</v>
      </c>
      <c r="B56" s="30" t="s">
        <v>116</v>
      </c>
      <c r="C56" s="30" t="s">
        <v>166</v>
      </c>
      <c r="D56" s="24"/>
      <c r="E56" s="24"/>
      <c r="F56" s="24"/>
      <c r="G56" s="24"/>
      <c r="H56" s="24">
        <v>1</v>
      </c>
      <c r="I56" s="24"/>
      <c r="J56" s="24"/>
      <c r="K56" s="24"/>
      <c r="L56" s="24"/>
      <c r="M56" s="24"/>
      <c r="N56" s="24">
        <v>1</v>
      </c>
      <c r="O56" s="24"/>
      <c r="P56" s="93"/>
      <c r="Q56" s="93">
        <v>1230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30" t="s">
        <v>161</v>
      </c>
    </row>
    <row r="57" spans="1:39" x14ac:dyDescent="0.25">
      <c r="A57" s="25">
        <v>41101</v>
      </c>
      <c r="B57" s="30" t="s">
        <v>116</v>
      </c>
      <c r="C57" s="30" t="s">
        <v>166</v>
      </c>
      <c r="D57" s="24">
        <v>1</v>
      </c>
      <c r="E57" s="24"/>
      <c r="F57" s="24"/>
      <c r="G57" s="24"/>
      <c r="H57" s="24"/>
      <c r="I57" s="24"/>
      <c r="J57" s="24"/>
      <c r="K57" s="24"/>
      <c r="L57" s="24">
        <v>50</v>
      </c>
      <c r="M57" s="24"/>
      <c r="N57" s="24">
        <v>2</v>
      </c>
      <c r="O57" s="30" t="s">
        <v>50</v>
      </c>
      <c r="P57" s="93"/>
      <c r="Q57" s="93">
        <v>1400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>
        <v>1</v>
      </c>
      <c r="AD57" s="24">
        <v>1</v>
      </c>
      <c r="AE57" s="24"/>
      <c r="AF57" s="24">
        <v>1</v>
      </c>
      <c r="AG57" s="24"/>
      <c r="AH57" s="24"/>
      <c r="AI57" s="24"/>
      <c r="AJ57" s="24"/>
      <c r="AK57" s="24"/>
      <c r="AL57" s="24"/>
      <c r="AM57" s="30" t="s">
        <v>161</v>
      </c>
    </row>
    <row r="58" spans="1:39" x14ac:dyDescent="0.25">
      <c r="A58" s="25">
        <v>41101</v>
      </c>
      <c r="B58" s="30" t="s">
        <v>116</v>
      </c>
      <c r="C58" s="30" t="s">
        <v>166</v>
      </c>
      <c r="D58" s="24"/>
      <c r="E58" s="24"/>
      <c r="F58" s="24"/>
      <c r="G58" s="24"/>
      <c r="H58" s="24">
        <v>1</v>
      </c>
      <c r="I58" s="24"/>
      <c r="J58" s="24"/>
      <c r="K58" s="24"/>
      <c r="L58" s="24"/>
      <c r="M58" s="24"/>
      <c r="N58" s="24">
        <v>2</v>
      </c>
      <c r="O58" s="24"/>
      <c r="P58" s="93"/>
      <c r="Q58" s="93">
        <v>1525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136" t="s">
        <v>222</v>
      </c>
    </row>
    <row r="59" spans="1:39" x14ac:dyDescent="0.25">
      <c r="A59" s="13" t="s">
        <v>79</v>
      </c>
      <c r="B59" s="13"/>
      <c r="C59" s="11"/>
      <c r="D59" s="12">
        <f t="shared" ref="D59:J59" si="0">SUM(D5:D58)</f>
        <v>27</v>
      </c>
      <c r="E59" s="12">
        <f t="shared" si="0"/>
        <v>0</v>
      </c>
      <c r="F59" s="12">
        <f t="shared" si="0"/>
        <v>0</v>
      </c>
      <c r="G59" s="12">
        <f t="shared" si="0"/>
        <v>14</v>
      </c>
      <c r="H59" s="12">
        <f t="shared" si="0"/>
        <v>11</v>
      </c>
      <c r="I59" s="12">
        <f t="shared" si="0"/>
        <v>0</v>
      </c>
      <c r="J59" s="12">
        <f t="shared" si="0"/>
        <v>3</v>
      </c>
      <c r="K59" s="12">
        <f>SUM(D59:J59)</f>
        <v>55</v>
      </c>
      <c r="L59" s="12">
        <f>AVERAGE(L5:L58)</f>
        <v>50.296296296296298</v>
      </c>
      <c r="M59" s="12">
        <f>SUM(M5:M58)</f>
        <v>7</v>
      </c>
      <c r="N59" s="12">
        <f>SUM(N5:N58)</f>
        <v>107</v>
      </c>
      <c r="O59" s="12"/>
      <c r="P59" s="50">
        <f>COUNT(P5:P58)</f>
        <v>36</v>
      </c>
      <c r="Q59" s="50">
        <f>COUNT(Q5:Q58)</f>
        <v>31</v>
      </c>
      <c r="R59" s="12">
        <f t="shared" ref="R59:AL59" si="1">SUM(R5:R58)</f>
        <v>2</v>
      </c>
      <c r="S59" s="12">
        <f t="shared" si="1"/>
        <v>5</v>
      </c>
      <c r="T59" s="12">
        <f t="shared" si="1"/>
        <v>3</v>
      </c>
      <c r="U59" s="12">
        <f t="shared" si="1"/>
        <v>1</v>
      </c>
      <c r="V59" s="12">
        <f t="shared" si="1"/>
        <v>0</v>
      </c>
      <c r="W59" s="12">
        <f t="shared" si="1"/>
        <v>0</v>
      </c>
      <c r="X59" s="12">
        <f t="shared" si="1"/>
        <v>0</v>
      </c>
      <c r="Y59" s="12">
        <f t="shared" si="1"/>
        <v>0</v>
      </c>
      <c r="Z59" s="12">
        <f t="shared" si="1"/>
        <v>0</v>
      </c>
      <c r="AA59" s="12">
        <f t="shared" si="1"/>
        <v>0</v>
      </c>
      <c r="AB59" s="12">
        <f t="shared" si="1"/>
        <v>3</v>
      </c>
      <c r="AC59" s="12">
        <f t="shared" si="1"/>
        <v>3</v>
      </c>
      <c r="AD59" s="12">
        <f t="shared" si="1"/>
        <v>28</v>
      </c>
      <c r="AE59" s="12">
        <f t="shared" si="1"/>
        <v>12</v>
      </c>
      <c r="AF59" s="12">
        <f t="shared" si="1"/>
        <v>21</v>
      </c>
      <c r="AG59" s="12">
        <f t="shared" si="1"/>
        <v>2</v>
      </c>
      <c r="AH59" s="12">
        <f t="shared" si="1"/>
        <v>0</v>
      </c>
      <c r="AI59" s="12">
        <f t="shared" si="1"/>
        <v>0</v>
      </c>
      <c r="AJ59" s="12">
        <f t="shared" si="1"/>
        <v>0</v>
      </c>
      <c r="AK59" s="12">
        <f t="shared" si="1"/>
        <v>3</v>
      </c>
      <c r="AL59" s="12">
        <f t="shared" si="1"/>
        <v>0</v>
      </c>
      <c r="AM59" s="12"/>
    </row>
    <row r="60" spans="1:39" x14ac:dyDescent="0.25">
      <c r="L60" t="s">
        <v>48</v>
      </c>
      <c r="N60">
        <f>COUNT(N5:N58)</f>
        <v>49</v>
      </c>
    </row>
    <row r="68" spans="13:13" x14ac:dyDescent="0.25">
      <c r="M68">
        <v>1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zoomScaleNormal="100" zoomScalePageLayoutView="200" workbookViewId="0">
      <pane xSplit="11" ySplit="4" topLeftCell="R20" activePane="bottomRight" state="frozen"/>
      <selection activeCell="E90" sqref="E90"/>
      <selection pane="topRight" activeCell="E90" sqref="E90"/>
      <selection pane="bottomLeft" activeCell="E90" sqref="E90"/>
      <selection pane="bottomRight" activeCell="AL37" sqref="AL37"/>
    </sheetView>
  </sheetViews>
  <sheetFormatPr defaultColWidth="8.77734375" defaultRowHeight="13.2" x14ac:dyDescent="0.25"/>
  <cols>
    <col min="1" max="1" width="9.33203125" style="68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4.109375" customWidth="1"/>
    <col min="8" max="8" width="4.44140625" customWidth="1"/>
    <col min="9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20" width="7.6640625" customWidth="1"/>
    <col min="21" max="21" width="5.109375" customWidth="1"/>
    <col min="22" max="23" width="5.7773437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0.7773437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64" t="s">
        <v>118</v>
      </c>
      <c r="B1" s="10"/>
    </row>
    <row r="3" spans="1:39" s="2" customFormat="1" x14ac:dyDescent="0.25">
      <c r="A3" s="65"/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101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66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103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s="2" customFormat="1" x14ac:dyDescent="0.25">
      <c r="A5" s="103">
        <v>41102</v>
      </c>
      <c r="B5" s="30" t="s">
        <v>124</v>
      </c>
      <c r="C5" s="30" t="s">
        <v>120</v>
      </c>
      <c r="D5" s="30">
        <v>1</v>
      </c>
      <c r="E5" s="30"/>
      <c r="F5" s="30"/>
      <c r="G5" s="30"/>
      <c r="H5" s="30"/>
      <c r="I5" s="30"/>
      <c r="J5" s="30"/>
      <c r="K5" s="105"/>
      <c r="L5" s="105">
        <v>40</v>
      </c>
      <c r="M5" s="106"/>
      <c r="N5" s="106">
        <v>5</v>
      </c>
      <c r="O5" s="107" t="s">
        <v>50</v>
      </c>
      <c r="P5" s="108"/>
      <c r="Q5" s="108">
        <v>1117</v>
      </c>
      <c r="R5" s="105"/>
      <c r="S5" s="30"/>
      <c r="T5" s="30"/>
      <c r="U5" s="30"/>
      <c r="V5" s="109"/>
      <c r="W5" s="30"/>
      <c r="X5" s="30"/>
      <c r="Y5" s="30"/>
      <c r="Z5" s="30"/>
      <c r="AA5" s="30"/>
      <c r="AB5" s="30"/>
      <c r="AC5" s="30"/>
      <c r="AD5" s="30">
        <v>1</v>
      </c>
      <c r="AE5" s="30"/>
      <c r="AF5" s="30"/>
      <c r="AG5" s="30">
        <v>1</v>
      </c>
      <c r="AH5" s="30"/>
      <c r="AI5" s="30"/>
      <c r="AJ5" s="30"/>
      <c r="AK5" s="30"/>
      <c r="AL5" s="30"/>
      <c r="AM5" s="105" t="s">
        <v>180</v>
      </c>
    </row>
    <row r="6" spans="1:39" s="2" customFormat="1" x14ac:dyDescent="0.25">
      <c r="A6" s="103">
        <v>41102</v>
      </c>
      <c r="B6" s="30" t="s">
        <v>124</v>
      </c>
      <c r="C6" s="30" t="s">
        <v>120</v>
      </c>
      <c r="D6" s="30">
        <v>1</v>
      </c>
      <c r="E6" s="30"/>
      <c r="F6" s="30"/>
      <c r="G6" s="30"/>
      <c r="H6" s="30"/>
      <c r="I6" s="30"/>
      <c r="J6" s="30"/>
      <c r="K6" s="105"/>
      <c r="L6" s="105"/>
      <c r="M6" s="106"/>
      <c r="N6" s="106">
        <v>4</v>
      </c>
      <c r="O6" s="107" t="s">
        <v>50</v>
      </c>
      <c r="P6" s="108"/>
      <c r="Q6" s="108">
        <v>1201</v>
      </c>
      <c r="R6" s="105"/>
      <c r="S6" s="30"/>
      <c r="T6" s="30"/>
      <c r="U6" s="30"/>
      <c r="V6" s="109"/>
      <c r="W6" s="30"/>
      <c r="X6" s="30"/>
      <c r="Y6" s="30"/>
      <c r="Z6" s="30"/>
      <c r="AA6" s="30"/>
      <c r="AB6" s="30"/>
      <c r="AC6" s="30">
        <v>1</v>
      </c>
      <c r="AD6" s="30">
        <v>1</v>
      </c>
      <c r="AE6" s="30">
        <v>1</v>
      </c>
      <c r="AF6" s="30"/>
      <c r="AG6" s="30"/>
      <c r="AH6" s="30"/>
      <c r="AI6" s="30"/>
      <c r="AJ6" s="30"/>
      <c r="AK6" s="30"/>
      <c r="AL6" s="30"/>
      <c r="AM6" s="105"/>
    </row>
    <row r="7" spans="1:39" s="2" customFormat="1" x14ac:dyDescent="0.25">
      <c r="A7" s="103">
        <v>41102</v>
      </c>
      <c r="B7" s="30" t="s">
        <v>124</v>
      </c>
      <c r="C7" s="30" t="s">
        <v>120</v>
      </c>
      <c r="D7" s="30">
        <v>1</v>
      </c>
      <c r="E7" s="30"/>
      <c r="F7" s="30"/>
      <c r="G7" s="30"/>
      <c r="H7" s="30"/>
      <c r="I7" s="30"/>
      <c r="J7" s="30"/>
      <c r="K7" s="105"/>
      <c r="L7" s="105">
        <v>9.9</v>
      </c>
      <c r="M7" s="106"/>
      <c r="N7" s="106">
        <v>4</v>
      </c>
      <c r="O7" s="107" t="s">
        <v>108</v>
      </c>
      <c r="P7" s="108">
        <v>1208</v>
      </c>
      <c r="Q7" s="108"/>
      <c r="R7" s="105"/>
      <c r="S7" s="30"/>
      <c r="T7" s="30"/>
      <c r="U7" s="30"/>
      <c r="V7" s="109"/>
      <c r="W7" s="30"/>
      <c r="X7" s="30"/>
      <c r="Y7" s="30"/>
      <c r="Z7" s="30"/>
      <c r="AA7" s="30"/>
      <c r="AB7" s="30"/>
      <c r="AC7" s="30"/>
      <c r="AD7" s="30">
        <v>1</v>
      </c>
      <c r="AE7" s="30"/>
      <c r="AF7" s="30">
        <v>1</v>
      </c>
      <c r="AG7" s="30"/>
      <c r="AH7" s="30"/>
      <c r="AI7" s="30"/>
      <c r="AJ7" s="30"/>
      <c r="AK7" s="30"/>
      <c r="AL7" s="30"/>
      <c r="AM7" s="105" t="s">
        <v>181</v>
      </c>
    </row>
    <row r="8" spans="1:39" s="2" customFormat="1" x14ac:dyDescent="0.25">
      <c r="A8" s="103">
        <v>41102</v>
      </c>
      <c r="B8" s="30" t="s">
        <v>124</v>
      </c>
      <c r="C8" s="30" t="s">
        <v>120</v>
      </c>
      <c r="D8" s="30">
        <v>1</v>
      </c>
      <c r="E8" s="30"/>
      <c r="F8" s="30"/>
      <c r="G8" s="30"/>
      <c r="H8" s="30"/>
      <c r="I8" s="30"/>
      <c r="J8" s="30"/>
      <c r="K8" s="105"/>
      <c r="L8" s="105">
        <v>88</v>
      </c>
      <c r="M8" s="106"/>
      <c r="N8" s="106">
        <v>3</v>
      </c>
      <c r="O8" s="107" t="s">
        <v>50</v>
      </c>
      <c r="P8" s="108"/>
      <c r="Q8" s="108">
        <v>1227</v>
      </c>
      <c r="R8" s="105"/>
      <c r="S8" s="30">
        <v>1</v>
      </c>
      <c r="T8" s="30"/>
      <c r="U8" s="30"/>
      <c r="V8" s="109"/>
      <c r="W8" s="30"/>
      <c r="X8" s="30"/>
      <c r="Y8" s="30"/>
      <c r="Z8" s="30"/>
      <c r="AA8" s="30"/>
      <c r="AB8" s="30">
        <v>1</v>
      </c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105"/>
    </row>
    <row r="9" spans="1:39" s="2" customFormat="1" x14ac:dyDescent="0.25">
      <c r="A9" s="103">
        <v>41102</v>
      </c>
      <c r="B9" s="30" t="s">
        <v>124</v>
      </c>
      <c r="C9" s="30" t="s">
        <v>120</v>
      </c>
      <c r="D9" s="30">
        <v>1</v>
      </c>
      <c r="E9" s="30"/>
      <c r="F9" s="30"/>
      <c r="G9" s="30"/>
      <c r="H9" s="30"/>
      <c r="I9" s="30"/>
      <c r="J9" s="30"/>
      <c r="K9" s="105"/>
      <c r="L9" s="105">
        <v>25</v>
      </c>
      <c r="M9" s="106"/>
      <c r="N9" s="106">
        <v>3</v>
      </c>
      <c r="O9" s="107" t="s">
        <v>50</v>
      </c>
      <c r="P9" s="108">
        <v>1600</v>
      </c>
      <c r="Q9" s="108"/>
      <c r="R9" s="105"/>
      <c r="S9" s="30"/>
      <c r="T9" s="30"/>
      <c r="U9" s="30"/>
      <c r="V9" s="109"/>
      <c r="W9" s="30"/>
      <c r="X9" s="30"/>
      <c r="Y9" s="30"/>
      <c r="Z9" s="30"/>
      <c r="AA9" s="30"/>
      <c r="AB9" s="30"/>
      <c r="AC9" s="30"/>
      <c r="AD9" s="30">
        <v>1</v>
      </c>
      <c r="AE9" s="30">
        <v>1</v>
      </c>
      <c r="AF9" s="30">
        <v>1</v>
      </c>
      <c r="AG9" s="30"/>
      <c r="AH9" s="30"/>
      <c r="AI9" s="30"/>
      <c r="AJ9" s="30"/>
      <c r="AK9" s="30"/>
      <c r="AL9" s="30"/>
      <c r="AM9" s="105" t="s">
        <v>182</v>
      </c>
    </row>
    <row r="10" spans="1:39" s="80" customFormat="1" x14ac:dyDescent="0.25">
      <c r="A10" s="104"/>
      <c r="B10" s="74"/>
      <c r="C10" s="74"/>
      <c r="D10" s="74"/>
      <c r="E10" s="74"/>
      <c r="F10" s="74"/>
      <c r="G10" s="74"/>
      <c r="H10" s="74"/>
      <c r="I10" s="74"/>
      <c r="J10" s="74"/>
      <c r="K10" s="75"/>
      <c r="L10" s="75"/>
      <c r="M10" s="76"/>
      <c r="N10" s="76"/>
      <c r="O10" s="77"/>
      <c r="P10" s="78"/>
      <c r="Q10" s="78"/>
      <c r="R10" s="75"/>
      <c r="S10" s="74"/>
      <c r="T10" s="74"/>
      <c r="U10" s="74"/>
      <c r="V10" s="79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5"/>
    </row>
    <row r="11" spans="1:39" x14ac:dyDescent="0.25">
      <c r="A11" s="63">
        <v>41104</v>
      </c>
      <c r="B11" s="1" t="s">
        <v>106</v>
      </c>
      <c r="C11" s="1" t="s">
        <v>139</v>
      </c>
      <c r="D11" s="1">
        <v>1</v>
      </c>
      <c r="E11" s="1"/>
      <c r="F11" s="1"/>
      <c r="G11" s="1"/>
      <c r="H11" s="1"/>
      <c r="I11" s="1"/>
      <c r="J11" s="1"/>
      <c r="K11" s="1"/>
      <c r="L11" s="1">
        <v>9.9</v>
      </c>
      <c r="M11" s="1"/>
      <c r="N11" s="1">
        <v>2</v>
      </c>
      <c r="O11" s="30" t="s">
        <v>50</v>
      </c>
      <c r="P11" s="21">
        <v>800</v>
      </c>
      <c r="Q11" s="21">
        <v>1315</v>
      </c>
      <c r="R11" s="1"/>
      <c r="S11" s="1">
        <v>1</v>
      </c>
      <c r="T11" s="1"/>
      <c r="U11" s="1"/>
      <c r="V11" s="1"/>
      <c r="W11" s="1"/>
      <c r="X11" s="1"/>
      <c r="Y11" s="1"/>
      <c r="Z11" s="1"/>
      <c r="AA11" s="1"/>
      <c r="AB11" s="1">
        <v>1</v>
      </c>
      <c r="AC11" s="1"/>
      <c r="AD11" s="1">
        <v>1</v>
      </c>
      <c r="AE11" s="1">
        <v>1</v>
      </c>
      <c r="AF11" s="1">
        <v>1</v>
      </c>
      <c r="AG11" s="1"/>
      <c r="AH11" s="1"/>
      <c r="AI11" s="1"/>
      <c r="AJ11" s="1"/>
      <c r="AK11" s="1"/>
      <c r="AL11" s="1"/>
      <c r="AM11" s="30" t="s">
        <v>111</v>
      </c>
    </row>
    <row r="12" spans="1:39" x14ac:dyDescent="0.25">
      <c r="A12" s="63">
        <v>41104</v>
      </c>
      <c r="B12" s="1" t="s">
        <v>106</v>
      </c>
      <c r="C12" s="1" t="s">
        <v>139</v>
      </c>
      <c r="D12" s="1"/>
      <c r="E12" s="1"/>
      <c r="F12" s="1"/>
      <c r="G12" s="1"/>
      <c r="H12" s="1">
        <v>1</v>
      </c>
      <c r="I12" s="1"/>
      <c r="J12" s="1"/>
      <c r="K12" s="1"/>
      <c r="L12" s="1"/>
      <c r="M12" s="1"/>
      <c r="N12" s="1">
        <v>1</v>
      </c>
      <c r="O12" s="1"/>
      <c r="P12" s="21">
        <v>815</v>
      </c>
      <c r="Q12" s="21">
        <v>940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>
        <v>1</v>
      </c>
      <c r="AD12" s="1">
        <v>1</v>
      </c>
      <c r="AE12" s="1">
        <v>1</v>
      </c>
      <c r="AF12" s="1">
        <v>1</v>
      </c>
      <c r="AG12" s="1"/>
      <c r="AH12" s="1"/>
      <c r="AI12" s="1"/>
      <c r="AJ12" s="1"/>
      <c r="AK12" s="1">
        <v>1</v>
      </c>
      <c r="AL12" s="1"/>
      <c r="AM12" s="30" t="s">
        <v>111</v>
      </c>
    </row>
    <row r="13" spans="1:39" x14ac:dyDescent="0.25">
      <c r="A13" s="63">
        <v>41104</v>
      </c>
      <c r="B13" s="1" t="s">
        <v>106</v>
      </c>
      <c r="C13" s="1" t="s">
        <v>139</v>
      </c>
      <c r="D13" s="1">
        <v>1</v>
      </c>
      <c r="E13" s="1"/>
      <c r="F13" s="1"/>
      <c r="G13" s="1"/>
      <c r="H13" s="1"/>
      <c r="I13" s="1"/>
      <c r="J13" s="1"/>
      <c r="K13" s="1"/>
      <c r="L13" s="1">
        <v>60</v>
      </c>
      <c r="M13" s="1"/>
      <c r="N13" s="1">
        <v>2</v>
      </c>
      <c r="O13" s="30" t="s">
        <v>50</v>
      </c>
      <c r="P13" s="21">
        <v>825</v>
      </c>
      <c r="Q13" s="2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>
        <v>1</v>
      </c>
      <c r="AE13" s="1">
        <v>1</v>
      </c>
      <c r="AF13" s="1">
        <v>1</v>
      </c>
      <c r="AG13" s="1"/>
      <c r="AH13" s="1"/>
      <c r="AI13" s="1"/>
      <c r="AJ13" s="1"/>
      <c r="AK13" s="1"/>
      <c r="AL13" s="1"/>
      <c r="AM13" s="1"/>
    </row>
    <row r="14" spans="1:39" x14ac:dyDescent="0.25">
      <c r="A14" s="63">
        <v>41104</v>
      </c>
      <c r="B14" s="1" t="s">
        <v>106</v>
      </c>
      <c r="C14" s="1" t="s">
        <v>139</v>
      </c>
      <c r="D14" s="1">
        <v>1</v>
      </c>
      <c r="E14" s="1"/>
      <c r="F14" s="1"/>
      <c r="G14" s="1"/>
      <c r="H14" s="1"/>
      <c r="I14" s="1"/>
      <c r="J14" s="1"/>
      <c r="K14" s="1"/>
      <c r="L14" s="1">
        <v>150</v>
      </c>
      <c r="M14" s="1"/>
      <c r="N14" s="1">
        <v>2</v>
      </c>
      <c r="O14" s="30" t="s">
        <v>50</v>
      </c>
      <c r="P14" s="21">
        <v>915</v>
      </c>
      <c r="Q14" s="2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>
        <v>1</v>
      </c>
      <c r="AE14" s="1">
        <v>1</v>
      </c>
      <c r="AF14" s="1">
        <v>1</v>
      </c>
      <c r="AG14" s="1"/>
      <c r="AH14" s="1"/>
      <c r="AI14" s="1"/>
      <c r="AJ14" s="1"/>
      <c r="AK14" s="1"/>
      <c r="AL14" s="1"/>
      <c r="AM14" s="30" t="s">
        <v>111</v>
      </c>
    </row>
    <row r="15" spans="1:39" x14ac:dyDescent="0.25">
      <c r="A15" s="63">
        <v>41104</v>
      </c>
      <c r="B15" s="1" t="s">
        <v>106</v>
      </c>
      <c r="C15" s="1" t="s">
        <v>139</v>
      </c>
      <c r="D15" s="1"/>
      <c r="E15" s="1"/>
      <c r="F15" s="1"/>
      <c r="G15" s="1"/>
      <c r="H15" s="1">
        <v>2</v>
      </c>
      <c r="I15" s="1"/>
      <c r="J15" s="1"/>
      <c r="K15" s="1"/>
      <c r="L15" s="1"/>
      <c r="M15" s="1"/>
      <c r="N15" s="1">
        <v>2</v>
      </c>
      <c r="O15" s="1"/>
      <c r="P15" s="21">
        <v>1015</v>
      </c>
      <c r="Q15" s="21">
        <v>1210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>
        <v>1</v>
      </c>
      <c r="AD15" s="1"/>
      <c r="AE15" s="1"/>
      <c r="AF15" s="1"/>
      <c r="AG15" s="1"/>
      <c r="AH15" s="1"/>
      <c r="AI15" s="1"/>
      <c r="AJ15" s="1"/>
      <c r="AK15" s="1"/>
      <c r="AL15" s="1"/>
      <c r="AM15" s="30" t="s">
        <v>126</v>
      </c>
    </row>
    <row r="16" spans="1:39" x14ac:dyDescent="0.25">
      <c r="A16" s="63">
        <v>41104</v>
      </c>
      <c r="B16" s="1" t="s">
        <v>106</v>
      </c>
      <c r="C16" s="1" t="s">
        <v>139</v>
      </c>
      <c r="D16" s="1"/>
      <c r="E16" s="1"/>
      <c r="F16" s="1"/>
      <c r="G16" s="1"/>
      <c r="H16" s="1">
        <v>2</v>
      </c>
      <c r="I16" s="1"/>
      <c r="J16" s="1"/>
      <c r="K16" s="1"/>
      <c r="L16" s="1"/>
      <c r="M16" s="1"/>
      <c r="N16" s="1">
        <v>2</v>
      </c>
      <c r="O16" s="1"/>
      <c r="P16" s="21">
        <v>1020</v>
      </c>
      <c r="Q16" s="21">
        <v>1230</v>
      </c>
      <c r="R16" s="1"/>
      <c r="S16" s="1">
        <v>1</v>
      </c>
      <c r="T16" s="1"/>
      <c r="U16" s="1"/>
      <c r="V16" s="1"/>
      <c r="W16" s="1"/>
      <c r="X16" s="1"/>
      <c r="Y16" s="1"/>
      <c r="Z16" s="1"/>
      <c r="AA16" s="1"/>
      <c r="AB16" s="1">
        <v>1</v>
      </c>
      <c r="AC16" s="1"/>
      <c r="AD16" s="1">
        <v>1</v>
      </c>
      <c r="AE16" s="1"/>
      <c r="AF16" s="1">
        <v>1</v>
      </c>
      <c r="AG16" s="1"/>
      <c r="AH16" s="1"/>
      <c r="AI16" s="1"/>
      <c r="AJ16" s="1"/>
      <c r="AK16" s="1"/>
      <c r="AL16" s="1"/>
      <c r="AM16" s="30" t="s">
        <v>111</v>
      </c>
    </row>
    <row r="17" spans="1:39" x14ac:dyDescent="0.25">
      <c r="A17" s="63">
        <v>41104</v>
      </c>
      <c r="B17" s="1" t="s">
        <v>106</v>
      </c>
      <c r="C17" s="1" t="s">
        <v>139</v>
      </c>
      <c r="D17" s="1"/>
      <c r="E17" s="1"/>
      <c r="F17" s="1"/>
      <c r="G17" s="1"/>
      <c r="H17" s="1">
        <v>2</v>
      </c>
      <c r="I17" s="1"/>
      <c r="J17" s="1"/>
      <c r="K17" s="1"/>
      <c r="L17" s="1"/>
      <c r="M17" s="1"/>
      <c r="N17" s="1">
        <v>2</v>
      </c>
      <c r="O17" s="1"/>
      <c r="P17" s="21">
        <v>1040</v>
      </c>
      <c r="Q17" s="2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>
        <v>1</v>
      </c>
      <c r="AE17" s="1"/>
      <c r="AF17" s="1">
        <v>1</v>
      </c>
      <c r="AG17" s="1"/>
      <c r="AH17" s="1"/>
      <c r="AI17" s="1"/>
      <c r="AJ17" s="1"/>
      <c r="AK17" s="1"/>
      <c r="AL17" s="1"/>
      <c r="AM17" s="30" t="s">
        <v>111</v>
      </c>
    </row>
    <row r="18" spans="1:39" s="44" customFormat="1" x14ac:dyDescent="0.25">
      <c r="A18" s="63">
        <v>41104</v>
      </c>
      <c r="B18" s="1" t="s">
        <v>106</v>
      </c>
      <c r="C18" s="1" t="s">
        <v>139</v>
      </c>
      <c r="D18" s="43"/>
      <c r="E18" s="43"/>
      <c r="F18" s="43"/>
      <c r="G18" s="43"/>
      <c r="H18" s="43">
        <v>2</v>
      </c>
      <c r="I18" s="43"/>
      <c r="J18" s="43"/>
      <c r="K18" s="43"/>
      <c r="L18" s="43"/>
      <c r="M18" s="43"/>
      <c r="N18" s="43">
        <v>2</v>
      </c>
      <c r="O18" s="43"/>
      <c r="P18" s="49">
        <v>1040</v>
      </c>
      <c r="Q18" s="49">
        <v>1410</v>
      </c>
      <c r="R18" s="43">
        <v>1</v>
      </c>
      <c r="S18" s="43"/>
      <c r="T18" s="43"/>
      <c r="U18" s="43"/>
      <c r="V18" s="43"/>
      <c r="W18" s="43"/>
      <c r="X18" s="43"/>
      <c r="Y18" s="43"/>
      <c r="Z18" s="43"/>
      <c r="AA18" s="43"/>
      <c r="AB18" s="43">
        <v>1</v>
      </c>
      <c r="AC18" s="43">
        <v>1</v>
      </c>
      <c r="AD18" s="43"/>
      <c r="AE18" s="43"/>
      <c r="AF18" s="43"/>
      <c r="AG18" s="43"/>
      <c r="AH18" s="43"/>
      <c r="AI18" s="43"/>
      <c r="AJ18" s="43"/>
      <c r="AK18" s="43"/>
      <c r="AL18" s="43"/>
      <c r="AM18" s="55" t="s">
        <v>111</v>
      </c>
    </row>
    <row r="19" spans="1:39" x14ac:dyDescent="0.25">
      <c r="A19" s="63">
        <v>41104</v>
      </c>
      <c r="B19" s="1" t="s">
        <v>106</v>
      </c>
      <c r="C19" s="1" t="s">
        <v>139</v>
      </c>
      <c r="D19" s="1">
        <v>1</v>
      </c>
      <c r="E19" s="1"/>
      <c r="F19" s="1"/>
      <c r="G19" s="1"/>
      <c r="H19" s="1"/>
      <c r="I19" s="1"/>
      <c r="J19" s="1"/>
      <c r="K19" s="1"/>
      <c r="L19" s="1"/>
      <c r="M19" s="1"/>
      <c r="N19" s="1">
        <v>2</v>
      </c>
      <c r="O19" s="30" t="s">
        <v>50</v>
      </c>
      <c r="P19" s="21">
        <v>1140</v>
      </c>
      <c r="Q19" s="2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>
        <v>1</v>
      </c>
      <c r="AE19" s="1">
        <v>1</v>
      </c>
      <c r="AF19" s="1">
        <v>1</v>
      </c>
      <c r="AG19" s="1">
        <v>1</v>
      </c>
      <c r="AH19" s="1"/>
      <c r="AI19" s="1">
        <v>1</v>
      </c>
      <c r="AJ19" s="1"/>
      <c r="AK19" s="1"/>
      <c r="AL19" s="1"/>
      <c r="AM19" s="30" t="s">
        <v>111</v>
      </c>
    </row>
    <row r="20" spans="1:39" x14ac:dyDescent="0.25">
      <c r="A20" s="63">
        <v>41104</v>
      </c>
      <c r="B20" s="1" t="s">
        <v>106</v>
      </c>
      <c r="C20" s="1" t="s">
        <v>139</v>
      </c>
      <c r="D20" s="1"/>
      <c r="E20" s="1"/>
      <c r="F20" s="1"/>
      <c r="G20" s="1">
        <v>1</v>
      </c>
      <c r="H20" s="1"/>
      <c r="I20" s="1"/>
      <c r="J20" s="1"/>
      <c r="K20" s="1"/>
      <c r="L20" s="1"/>
      <c r="M20" s="1"/>
      <c r="N20" s="1">
        <v>2</v>
      </c>
      <c r="O20" s="1"/>
      <c r="P20" s="21">
        <v>1145</v>
      </c>
      <c r="Q20" s="2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63">
        <v>41104</v>
      </c>
      <c r="B21" s="1" t="s">
        <v>106</v>
      </c>
      <c r="C21" s="1" t="s">
        <v>139</v>
      </c>
      <c r="D21" s="1"/>
      <c r="E21" s="1"/>
      <c r="F21" s="1"/>
      <c r="G21" s="1"/>
      <c r="H21" s="1"/>
      <c r="I21" s="1"/>
      <c r="J21" s="1">
        <v>1</v>
      </c>
      <c r="K21" s="1"/>
      <c r="L21" s="1">
        <v>8</v>
      </c>
      <c r="M21" s="1"/>
      <c r="N21" s="1">
        <v>2</v>
      </c>
      <c r="O21" s="1"/>
      <c r="P21" s="21">
        <v>1450</v>
      </c>
      <c r="Q21" s="21"/>
      <c r="R21" s="1">
        <v>1</v>
      </c>
      <c r="S21" s="1"/>
      <c r="T21" s="1"/>
      <c r="U21" s="1"/>
      <c r="V21" s="1"/>
      <c r="W21" s="1">
        <v>1</v>
      </c>
      <c r="X21" s="1"/>
      <c r="Y21" s="1"/>
      <c r="Z21" s="1"/>
      <c r="AA21" s="1"/>
      <c r="AB21" s="1"/>
      <c r="AC21" s="1"/>
      <c r="AD21" s="1">
        <v>1</v>
      </c>
      <c r="AE21" s="1">
        <v>1</v>
      </c>
      <c r="AF21" s="1"/>
      <c r="AG21" s="1"/>
      <c r="AH21" s="1"/>
      <c r="AI21" s="1"/>
      <c r="AJ21" s="1"/>
      <c r="AK21" s="1"/>
      <c r="AL21" s="1"/>
      <c r="AM21" s="30" t="s">
        <v>169</v>
      </c>
    </row>
    <row r="22" spans="1:39" x14ac:dyDescent="0.25">
      <c r="A22" s="63">
        <v>41104</v>
      </c>
      <c r="B22" s="1" t="s">
        <v>106</v>
      </c>
      <c r="C22" s="1" t="s">
        <v>139</v>
      </c>
      <c r="D22" s="15">
        <v>1</v>
      </c>
      <c r="E22" s="15"/>
      <c r="F22" s="15"/>
      <c r="G22" s="15"/>
      <c r="H22" s="15"/>
      <c r="I22" s="15"/>
      <c r="J22" s="15"/>
      <c r="K22" s="15"/>
      <c r="L22" s="15">
        <v>9.9</v>
      </c>
      <c r="M22" s="15"/>
      <c r="N22" s="15">
        <v>2</v>
      </c>
      <c r="O22" s="71" t="s">
        <v>50</v>
      </c>
      <c r="P22" s="26">
        <v>1500</v>
      </c>
      <c r="Q22" s="26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>
        <v>1</v>
      </c>
      <c r="AE22" s="15">
        <v>1</v>
      </c>
      <c r="AF22" s="15">
        <v>1</v>
      </c>
      <c r="AG22" s="15"/>
      <c r="AH22" s="15"/>
      <c r="AI22" s="15"/>
      <c r="AJ22" s="15"/>
      <c r="AK22" s="15"/>
      <c r="AL22" s="15"/>
      <c r="AM22" s="71" t="s">
        <v>111</v>
      </c>
    </row>
    <row r="23" spans="1:39" s="99" customFormat="1" x14ac:dyDescent="0.25">
      <c r="A23" s="102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8"/>
      <c r="Q23" s="98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</row>
    <row r="24" spans="1:39" x14ac:dyDescent="0.25">
      <c r="A24" s="63">
        <v>41105</v>
      </c>
      <c r="B24" s="30" t="s">
        <v>112</v>
      </c>
      <c r="C24" s="30" t="s">
        <v>113</v>
      </c>
      <c r="D24" s="1">
        <v>1</v>
      </c>
      <c r="E24" s="1"/>
      <c r="F24" s="1"/>
      <c r="G24" s="1"/>
      <c r="H24" s="1"/>
      <c r="I24" s="1"/>
      <c r="J24" s="1"/>
      <c r="K24" s="1"/>
      <c r="L24" s="1">
        <v>90</v>
      </c>
      <c r="M24" s="1"/>
      <c r="N24" s="1">
        <v>1</v>
      </c>
      <c r="O24" s="30" t="s">
        <v>50</v>
      </c>
      <c r="P24" s="21">
        <v>805</v>
      </c>
      <c r="Q24" s="21">
        <v>1438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>
        <v>1</v>
      </c>
      <c r="AE24" s="1">
        <v>1</v>
      </c>
      <c r="AF24" s="1"/>
      <c r="AG24" s="1"/>
      <c r="AH24" s="1"/>
      <c r="AI24" s="1"/>
      <c r="AJ24" s="1"/>
      <c r="AK24" s="1"/>
      <c r="AL24" s="1"/>
      <c r="AM24" s="30" t="s">
        <v>111</v>
      </c>
    </row>
    <row r="25" spans="1:39" x14ac:dyDescent="0.25">
      <c r="A25" s="63">
        <v>41105</v>
      </c>
      <c r="B25" s="30" t="s">
        <v>112</v>
      </c>
      <c r="C25" s="30" t="s">
        <v>113</v>
      </c>
      <c r="D25" s="1"/>
      <c r="E25" s="1"/>
      <c r="F25" s="1"/>
      <c r="G25" s="1"/>
      <c r="H25" s="1">
        <v>2</v>
      </c>
      <c r="I25" s="1"/>
      <c r="J25" s="1"/>
      <c r="K25" s="1"/>
      <c r="L25" s="1"/>
      <c r="M25" s="1"/>
      <c r="N25" s="1">
        <v>3</v>
      </c>
      <c r="O25" s="1"/>
      <c r="P25" s="21">
        <v>1046</v>
      </c>
      <c r="Q25" s="21">
        <v>1215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 t="s">
        <v>219</v>
      </c>
    </row>
    <row r="26" spans="1:39" x14ac:dyDescent="0.25">
      <c r="A26" s="63">
        <v>41105</v>
      </c>
      <c r="B26" s="30" t="s">
        <v>112</v>
      </c>
      <c r="C26" s="30" t="s">
        <v>113</v>
      </c>
      <c r="D26" s="1"/>
      <c r="E26" s="1"/>
      <c r="F26" s="1"/>
      <c r="G26" s="1">
        <v>1</v>
      </c>
      <c r="H26" s="1"/>
      <c r="I26" s="1"/>
      <c r="J26" s="1"/>
      <c r="K26" s="1"/>
      <c r="L26" s="1"/>
      <c r="M26" s="1"/>
      <c r="N26" s="1">
        <v>2</v>
      </c>
      <c r="O26" s="1"/>
      <c r="P26" s="21">
        <v>1052</v>
      </c>
      <c r="Q26" s="21">
        <v>1322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30" t="s">
        <v>111</v>
      </c>
    </row>
    <row r="27" spans="1:39" x14ac:dyDescent="0.25">
      <c r="A27" s="63">
        <v>41105</v>
      </c>
      <c r="B27" s="30" t="s">
        <v>112</v>
      </c>
      <c r="C27" s="30" t="s">
        <v>113</v>
      </c>
      <c r="D27" s="1">
        <v>1</v>
      </c>
      <c r="E27" s="1"/>
      <c r="F27" s="1"/>
      <c r="G27" s="1"/>
      <c r="H27" s="1"/>
      <c r="I27" s="1"/>
      <c r="J27" s="1"/>
      <c r="K27" s="1"/>
      <c r="L27" s="1">
        <v>150</v>
      </c>
      <c r="M27" s="1"/>
      <c r="N27" s="1">
        <v>2</v>
      </c>
      <c r="O27" s="30" t="s">
        <v>50</v>
      </c>
      <c r="P27" s="21"/>
      <c r="Q27" s="21">
        <v>1202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>
        <v>1</v>
      </c>
      <c r="AE27" s="1"/>
      <c r="AF27" s="1">
        <v>1</v>
      </c>
      <c r="AG27" s="1"/>
      <c r="AH27" s="1"/>
      <c r="AI27" s="1"/>
      <c r="AJ27" s="1"/>
      <c r="AK27" s="1"/>
      <c r="AL27" s="1"/>
      <c r="AM27" s="30" t="s">
        <v>111</v>
      </c>
    </row>
    <row r="28" spans="1:39" x14ac:dyDescent="0.25">
      <c r="A28" s="63">
        <v>41105</v>
      </c>
      <c r="B28" s="30" t="s">
        <v>112</v>
      </c>
      <c r="C28" s="30" t="s">
        <v>113</v>
      </c>
      <c r="D28" s="1">
        <v>1</v>
      </c>
      <c r="E28" s="1"/>
      <c r="F28" s="1"/>
      <c r="G28" s="1"/>
      <c r="H28" s="1"/>
      <c r="I28" s="1"/>
      <c r="J28" s="1"/>
      <c r="K28" s="1"/>
      <c r="L28" s="1">
        <v>30</v>
      </c>
      <c r="M28" s="1"/>
      <c r="N28" s="1">
        <v>2</v>
      </c>
      <c r="O28" s="30" t="s">
        <v>143</v>
      </c>
      <c r="P28" s="21">
        <v>1234</v>
      </c>
      <c r="Q28" s="21">
        <v>1438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 t="s">
        <v>219</v>
      </c>
    </row>
    <row r="29" spans="1:39" x14ac:dyDescent="0.25">
      <c r="A29" s="63">
        <v>41105</v>
      </c>
      <c r="B29" s="30" t="s">
        <v>112</v>
      </c>
      <c r="C29" s="30" t="s">
        <v>113</v>
      </c>
      <c r="D29" s="1">
        <v>1</v>
      </c>
      <c r="E29" s="1"/>
      <c r="F29" s="1"/>
      <c r="G29" s="1"/>
      <c r="H29" s="1"/>
      <c r="I29" s="1"/>
      <c r="J29" s="1"/>
      <c r="K29" s="1"/>
      <c r="L29" s="1">
        <v>150</v>
      </c>
      <c r="M29" s="1"/>
      <c r="N29" s="1">
        <v>3</v>
      </c>
      <c r="O29" s="30" t="s">
        <v>50</v>
      </c>
      <c r="P29" s="21"/>
      <c r="Q29" s="21">
        <v>1314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30" t="s">
        <v>111</v>
      </c>
    </row>
    <row r="30" spans="1:39" s="54" customFormat="1" x14ac:dyDescent="0.25">
      <c r="A30" s="6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53"/>
      <c r="Q30" s="53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 s="44" customFormat="1" x14ac:dyDescent="0.25">
      <c r="A31" s="62">
        <v>41106</v>
      </c>
      <c r="B31" s="55" t="s">
        <v>138</v>
      </c>
      <c r="C31" s="55" t="s">
        <v>135</v>
      </c>
      <c r="D31" s="43">
        <v>1</v>
      </c>
      <c r="E31" s="43"/>
      <c r="F31" s="43"/>
      <c r="G31" s="43"/>
      <c r="H31" s="43"/>
      <c r="I31" s="43"/>
      <c r="J31" s="43"/>
      <c r="K31" s="43"/>
      <c r="L31" s="43">
        <v>60</v>
      </c>
      <c r="M31" s="43"/>
      <c r="N31" s="43">
        <v>2</v>
      </c>
      <c r="O31" s="55" t="s">
        <v>50</v>
      </c>
      <c r="P31" s="49"/>
      <c r="Q31" s="49">
        <v>937</v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55" t="s">
        <v>126</v>
      </c>
    </row>
    <row r="32" spans="1:39" s="44" customFormat="1" x14ac:dyDescent="0.25">
      <c r="A32" s="62">
        <v>41106</v>
      </c>
      <c r="B32" s="55" t="s">
        <v>138</v>
      </c>
      <c r="C32" s="55" t="s">
        <v>135</v>
      </c>
      <c r="D32" s="43"/>
      <c r="E32" s="43"/>
      <c r="F32" s="43"/>
      <c r="G32" s="43">
        <v>2</v>
      </c>
      <c r="H32" s="43"/>
      <c r="I32" s="43"/>
      <c r="J32" s="43"/>
      <c r="K32" s="43"/>
      <c r="L32" s="43"/>
      <c r="M32" s="43"/>
      <c r="N32" s="43">
        <v>4</v>
      </c>
      <c r="O32" s="43"/>
      <c r="P32" s="49">
        <v>1011</v>
      </c>
      <c r="Q32" s="49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>
        <v>1</v>
      </c>
      <c r="AE32" s="43">
        <v>1</v>
      </c>
      <c r="AF32" s="43"/>
      <c r="AG32" s="43"/>
      <c r="AH32" s="43"/>
      <c r="AI32" s="43"/>
      <c r="AJ32" s="43"/>
      <c r="AK32" s="43"/>
      <c r="AL32" s="43"/>
      <c r="AM32" s="55" t="s">
        <v>179</v>
      </c>
    </row>
    <row r="33" spans="1:39" s="44" customFormat="1" x14ac:dyDescent="0.25">
      <c r="A33" s="62">
        <v>41106</v>
      </c>
      <c r="B33" s="55" t="s">
        <v>138</v>
      </c>
      <c r="C33" s="55" t="s">
        <v>135</v>
      </c>
      <c r="D33" s="43"/>
      <c r="E33" s="43"/>
      <c r="F33" s="43"/>
      <c r="G33" s="43"/>
      <c r="H33" s="43">
        <v>7</v>
      </c>
      <c r="I33" s="43"/>
      <c r="J33" s="43"/>
      <c r="K33" s="43"/>
      <c r="L33" s="43"/>
      <c r="M33" s="43"/>
      <c r="N33" s="43">
        <v>7</v>
      </c>
      <c r="O33" s="43"/>
      <c r="P33" s="49">
        <v>1011</v>
      </c>
      <c r="Q33" s="49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>
        <v>1</v>
      </c>
      <c r="AE33" s="43">
        <v>1</v>
      </c>
      <c r="AF33" s="43"/>
      <c r="AG33" s="43"/>
      <c r="AH33" s="43"/>
      <c r="AI33" s="43"/>
      <c r="AJ33" s="43"/>
      <c r="AK33" s="43"/>
      <c r="AL33" s="43"/>
      <c r="AM33" s="55" t="s">
        <v>179</v>
      </c>
    </row>
    <row r="34" spans="1:39" s="44" customFormat="1" x14ac:dyDescent="0.25">
      <c r="A34" s="62">
        <v>41106</v>
      </c>
      <c r="B34" s="55" t="s">
        <v>138</v>
      </c>
      <c r="C34" s="55" t="s">
        <v>135</v>
      </c>
      <c r="D34" s="43"/>
      <c r="E34" s="43"/>
      <c r="F34" s="43"/>
      <c r="G34" s="43"/>
      <c r="H34" s="43">
        <v>2</v>
      </c>
      <c r="I34" s="43"/>
      <c r="J34" s="43"/>
      <c r="K34" s="43"/>
      <c r="L34" s="43"/>
      <c r="M34" s="43"/>
      <c r="N34" s="43">
        <v>2</v>
      </c>
      <c r="O34" s="43"/>
      <c r="P34" s="49">
        <v>1308</v>
      </c>
      <c r="Q34" s="49">
        <v>1414</v>
      </c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>
        <v>1</v>
      </c>
      <c r="AE34" s="43"/>
      <c r="AF34" s="43">
        <v>1</v>
      </c>
      <c r="AG34" s="43"/>
      <c r="AH34" s="43"/>
      <c r="AI34" s="43"/>
      <c r="AJ34" s="43"/>
      <c r="AK34" s="43"/>
      <c r="AL34" s="43"/>
      <c r="AM34" s="55" t="s">
        <v>111</v>
      </c>
    </row>
    <row r="35" spans="1:39" s="54" customFormat="1" x14ac:dyDescent="0.25">
      <c r="A35" s="6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53"/>
      <c r="Q35" s="53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1:39" x14ac:dyDescent="0.25">
      <c r="A36" s="63">
        <v>41108</v>
      </c>
      <c r="B36" s="30" t="s">
        <v>116</v>
      </c>
      <c r="C36" s="30" t="s">
        <v>117</v>
      </c>
      <c r="D36" s="1"/>
      <c r="E36" s="1"/>
      <c r="F36" s="1"/>
      <c r="G36" s="1">
        <v>1</v>
      </c>
      <c r="H36" s="1"/>
      <c r="I36" s="1"/>
      <c r="J36" s="1"/>
      <c r="K36" s="1"/>
      <c r="L36" s="1"/>
      <c r="M36" s="1"/>
      <c r="N36" s="1">
        <v>2</v>
      </c>
      <c r="O36" s="1"/>
      <c r="P36" s="21"/>
      <c r="Q36" s="21">
        <v>1505</v>
      </c>
      <c r="R36" s="20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 t="s">
        <v>219</v>
      </c>
    </row>
    <row r="37" spans="1:39" x14ac:dyDescent="0.25">
      <c r="A37" s="67" t="s">
        <v>80</v>
      </c>
      <c r="B37" s="13"/>
      <c r="C37" s="11"/>
      <c r="D37" s="12">
        <f>SUM(D5:D36)</f>
        <v>15</v>
      </c>
      <c r="E37" s="12">
        <f t="shared" ref="E37:J37" si="0">SUM(E5:E36)</f>
        <v>0</v>
      </c>
      <c r="F37" s="12">
        <f t="shared" si="0"/>
        <v>0</v>
      </c>
      <c r="G37" s="12">
        <f t="shared" si="0"/>
        <v>5</v>
      </c>
      <c r="H37" s="12">
        <f t="shared" si="0"/>
        <v>20</v>
      </c>
      <c r="I37" s="12">
        <f t="shared" si="0"/>
        <v>0</v>
      </c>
      <c r="J37" s="12">
        <f t="shared" si="0"/>
        <v>1</v>
      </c>
      <c r="K37" s="12">
        <f>SUM(D37:J37)</f>
        <v>41</v>
      </c>
      <c r="L37" s="12">
        <f>AVERAGE(L5:L36)</f>
        <v>62.907142857142858</v>
      </c>
      <c r="M37" s="12">
        <f>SUM(M5:M36)</f>
        <v>0</v>
      </c>
      <c r="N37" s="12">
        <f>SUM(N5:N36)</f>
        <v>72</v>
      </c>
      <c r="O37" s="12"/>
      <c r="P37" s="50">
        <f>COUNT(P5:P36)</f>
        <v>21</v>
      </c>
      <c r="Q37" s="50">
        <f>COUNT(Q5:Q36)</f>
        <v>17</v>
      </c>
      <c r="R37" s="12">
        <f t="shared" ref="R37:AL37" si="1">SUM(R5:R36)</f>
        <v>2</v>
      </c>
      <c r="S37" s="12">
        <f t="shared" si="1"/>
        <v>3</v>
      </c>
      <c r="T37" s="12">
        <f t="shared" si="1"/>
        <v>0</v>
      </c>
      <c r="U37" s="12">
        <f t="shared" si="1"/>
        <v>0</v>
      </c>
      <c r="V37" s="12">
        <f t="shared" si="1"/>
        <v>0</v>
      </c>
      <c r="W37" s="12">
        <f t="shared" si="1"/>
        <v>1</v>
      </c>
      <c r="X37" s="12">
        <f t="shared" si="1"/>
        <v>0</v>
      </c>
      <c r="Y37" s="12">
        <f t="shared" si="1"/>
        <v>0</v>
      </c>
      <c r="Z37" s="12">
        <f t="shared" si="1"/>
        <v>0</v>
      </c>
      <c r="AA37" s="12">
        <f t="shared" si="1"/>
        <v>0</v>
      </c>
      <c r="AB37" s="12">
        <f t="shared" si="1"/>
        <v>4</v>
      </c>
      <c r="AC37" s="12">
        <f t="shared" si="1"/>
        <v>4</v>
      </c>
      <c r="AD37" s="12">
        <f t="shared" si="1"/>
        <v>18</v>
      </c>
      <c r="AE37" s="12">
        <f t="shared" si="1"/>
        <v>12</v>
      </c>
      <c r="AF37" s="12">
        <f t="shared" si="1"/>
        <v>12</v>
      </c>
      <c r="AG37" s="12">
        <f t="shared" si="1"/>
        <v>2</v>
      </c>
      <c r="AH37" s="12">
        <f t="shared" si="1"/>
        <v>0</v>
      </c>
      <c r="AI37" s="12">
        <f t="shared" si="1"/>
        <v>1</v>
      </c>
      <c r="AJ37" s="12">
        <f t="shared" si="1"/>
        <v>0</v>
      </c>
      <c r="AK37" s="12">
        <f t="shared" si="1"/>
        <v>1</v>
      </c>
      <c r="AL37" s="12">
        <f t="shared" si="1"/>
        <v>0</v>
      </c>
      <c r="AM37" s="12"/>
    </row>
    <row r="38" spans="1:39" x14ac:dyDescent="0.25">
      <c r="L38" t="s">
        <v>48</v>
      </c>
      <c r="N38">
        <f>COUNT(N5:N36)</f>
        <v>28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zoomScaleNormal="100" zoomScalePageLayoutView="200" workbookViewId="0">
      <pane xSplit="11" ySplit="4" topLeftCell="L23" activePane="bottomRight" state="frozen"/>
      <selection activeCell="E90" sqref="E90"/>
      <selection pane="topRight" activeCell="E90" sqref="E90"/>
      <selection pane="bottomLeft" activeCell="E90" sqref="E90"/>
      <selection pane="bottomRight" activeCell="T41" sqref="T41"/>
    </sheetView>
  </sheetViews>
  <sheetFormatPr defaultColWidth="8.77734375" defaultRowHeight="13.2" x14ac:dyDescent="0.25"/>
  <cols>
    <col min="1" max="1" width="9.33203125" customWidth="1"/>
    <col min="2" max="2" width="5.6640625" customWidth="1"/>
    <col min="3" max="3" width="9.44140625" customWidth="1"/>
    <col min="4" max="4" width="2.77734375" customWidth="1"/>
    <col min="5" max="5" width="5.33203125" customWidth="1"/>
    <col min="6" max="6" width="3.109375" customWidth="1"/>
    <col min="7" max="7" width="2.44140625" customWidth="1"/>
    <col min="8" max="9" width="2.6640625" customWidth="1"/>
    <col min="10" max="10" width="3.33203125" customWidth="1"/>
    <col min="11" max="11" width="6.44140625" customWidth="1"/>
    <col min="12" max="12" width="9" customWidth="1"/>
    <col min="13" max="13" width="6.109375" customWidth="1"/>
    <col min="14" max="14" width="6.33203125" customWidth="1"/>
    <col min="15" max="15" width="5.44140625" customWidth="1"/>
    <col min="16" max="17" width="10.109375" style="46" customWidth="1"/>
    <col min="18" max="18" width="8.44140625" customWidth="1"/>
    <col min="19" max="20" width="7.6640625" customWidth="1"/>
    <col min="21" max="21" width="5.109375" customWidth="1"/>
    <col min="22" max="22" width="5.6640625" customWidth="1"/>
    <col min="23" max="23" width="6.44140625" customWidth="1"/>
    <col min="24" max="25" width="5.109375" customWidth="1"/>
    <col min="26" max="26" width="4" customWidth="1"/>
    <col min="27" max="27" width="4.6640625" customWidth="1"/>
    <col min="28" max="28" width="5.44140625" customWidth="1"/>
    <col min="29" max="29" width="10.44140625" customWidth="1"/>
    <col min="30" max="30" width="5" customWidth="1"/>
    <col min="31" max="31" width="2.77734375" customWidth="1"/>
    <col min="32" max="32" width="4.44140625" customWidth="1"/>
    <col min="33" max="33" width="3.77734375" customWidth="1"/>
    <col min="34" max="34" width="3.44140625" customWidth="1"/>
    <col min="35" max="35" width="4.44140625" customWidth="1"/>
    <col min="36" max="37" width="4" customWidth="1"/>
    <col min="39" max="39" width="12.44140625" customWidth="1"/>
  </cols>
  <sheetData>
    <row r="1" spans="1:39" x14ac:dyDescent="0.25">
      <c r="A1" s="10" t="s">
        <v>105</v>
      </c>
      <c r="B1" s="10"/>
    </row>
    <row r="3" spans="1:39" s="2" customFormat="1" x14ac:dyDescent="0.25">
      <c r="D3" s="164" t="s">
        <v>8</v>
      </c>
      <c r="E3" s="165"/>
      <c r="F3" s="165"/>
      <c r="G3" s="165"/>
      <c r="H3" s="165"/>
      <c r="I3" s="165"/>
      <c r="J3" s="166"/>
      <c r="K3" s="5" t="s">
        <v>28</v>
      </c>
      <c r="L3" s="5" t="s">
        <v>31</v>
      </c>
      <c r="M3" s="5" t="s">
        <v>71</v>
      </c>
      <c r="N3" s="5" t="s">
        <v>9</v>
      </c>
      <c r="P3" s="51" t="s">
        <v>34</v>
      </c>
      <c r="Q3" s="51" t="s">
        <v>46</v>
      </c>
      <c r="R3" s="169" t="s">
        <v>35</v>
      </c>
      <c r="S3" s="168"/>
      <c r="T3" s="169" t="s">
        <v>36</v>
      </c>
      <c r="U3" s="167"/>
      <c r="V3" s="167"/>
      <c r="W3" s="167"/>
      <c r="X3" s="167"/>
      <c r="Y3" s="167"/>
      <c r="Z3" s="167"/>
      <c r="AA3" s="167"/>
      <c r="AB3" s="168"/>
      <c r="AC3" s="36" t="s">
        <v>101</v>
      </c>
      <c r="AD3" s="169" t="s">
        <v>20</v>
      </c>
      <c r="AE3" s="167"/>
      <c r="AF3" s="167"/>
      <c r="AG3" s="167"/>
      <c r="AH3" s="167"/>
      <c r="AI3" s="167"/>
      <c r="AJ3" s="167"/>
      <c r="AK3" s="167"/>
      <c r="AL3" s="168"/>
      <c r="AM3" s="8" t="s">
        <v>26</v>
      </c>
    </row>
    <row r="4" spans="1:39" s="2" customFormat="1" x14ac:dyDescent="0.25">
      <c r="A4" s="4" t="s">
        <v>0</v>
      </c>
      <c r="B4" s="4" t="s">
        <v>32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33</v>
      </c>
      <c r="K4" s="9" t="s">
        <v>29</v>
      </c>
      <c r="L4" s="9" t="s">
        <v>30</v>
      </c>
      <c r="M4" s="6" t="s">
        <v>72</v>
      </c>
      <c r="N4" s="6" t="s">
        <v>10</v>
      </c>
      <c r="O4" s="7" t="s">
        <v>11</v>
      </c>
      <c r="P4" s="52" t="s">
        <v>44</v>
      </c>
      <c r="Q4" s="52" t="s">
        <v>45</v>
      </c>
      <c r="R4" s="9" t="s">
        <v>12</v>
      </c>
      <c r="S4" s="4" t="s">
        <v>13</v>
      </c>
      <c r="T4" s="4" t="s">
        <v>15</v>
      </c>
      <c r="U4" s="4" t="s">
        <v>73</v>
      </c>
      <c r="V4" s="3" t="s">
        <v>14</v>
      </c>
      <c r="W4" s="4" t="s">
        <v>37</v>
      </c>
      <c r="X4" s="4" t="s">
        <v>16</v>
      </c>
      <c r="Y4" s="4" t="s">
        <v>40</v>
      </c>
      <c r="Z4" s="4" t="s">
        <v>38</v>
      </c>
      <c r="AA4" s="4" t="s">
        <v>39</v>
      </c>
      <c r="AB4" s="4" t="s">
        <v>17</v>
      </c>
      <c r="AC4" s="4" t="s">
        <v>103</v>
      </c>
      <c r="AD4" s="4" t="s">
        <v>41</v>
      </c>
      <c r="AE4" s="4" t="s">
        <v>22</v>
      </c>
      <c r="AF4" s="4" t="s">
        <v>18</v>
      </c>
      <c r="AG4" s="4" t="s">
        <v>19</v>
      </c>
      <c r="AH4" s="4" t="s">
        <v>21</v>
      </c>
      <c r="AI4" s="4" t="s">
        <v>23</v>
      </c>
      <c r="AJ4" s="4" t="s">
        <v>24</v>
      </c>
      <c r="AK4" s="4" t="s">
        <v>47</v>
      </c>
      <c r="AL4" s="4" t="s">
        <v>25</v>
      </c>
      <c r="AM4" s="9" t="s">
        <v>27</v>
      </c>
    </row>
    <row r="5" spans="1:39" x14ac:dyDescent="0.25">
      <c r="A5" s="17">
        <v>41109</v>
      </c>
      <c r="B5" s="30" t="s">
        <v>124</v>
      </c>
      <c r="C5" s="30" t="s">
        <v>139</v>
      </c>
      <c r="D5" s="1">
        <v>1</v>
      </c>
      <c r="E5" s="1"/>
      <c r="F5" s="1"/>
      <c r="G5" s="1"/>
      <c r="H5" s="1"/>
      <c r="I5" s="1"/>
      <c r="J5" s="1"/>
      <c r="K5" s="1"/>
      <c r="L5" s="1">
        <v>20</v>
      </c>
      <c r="M5" s="1"/>
      <c r="N5" s="1">
        <v>2</v>
      </c>
      <c r="O5" s="1" t="s">
        <v>148</v>
      </c>
      <c r="P5" s="21">
        <v>1035</v>
      </c>
      <c r="Q5" s="2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>
        <v>1</v>
      </c>
      <c r="AE5" s="1"/>
      <c r="AF5" s="1">
        <v>1</v>
      </c>
      <c r="AG5" s="1"/>
      <c r="AH5" s="1"/>
      <c r="AI5" s="1"/>
      <c r="AJ5" s="1"/>
      <c r="AK5" s="1"/>
      <c r="AL5" s="1"/>
      <c r="AM5" s="1"/>
    </row>
    <row r="6" spans="1:39" x14ac:dyDescent="0.25">
      <c r="A6" s="17">
        <v>41109</v>
      </c>
      <c r="B6" s="30" t="s">
        <v>124</v>
      </c>
      <c r="C6" s="30" t="s">
        <v>139</v>
      </c>
      <c r="D6" s="1"/>
      <c r="E6" s="1"/>
      <c r="F6" s="1"/>
      <c r="G6" s="1"/>
      <c r="H6" s="1">
        <v>1</v>
      </c>
      <c r="I6" s="1"/>
      <c r="J6" s="1"/>
      <c r="K6" s="1"/>
      <c r="L6" s="1"/>
      <c r="M6" s="1"/>
      <c r="N6" s="1">
        <v>1</v>
      </c>
      <c r="O6" s="1"/>
      <c r="P6" s="21">
        <v>1105</v>
      </c>
      <c r="Q6" s="2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>
        <v>1</v>
      </c>
      <c r="AE6" s="1">
        <v>1</v>
      </c>
      <c r="AF6" s="1">
        <v>1</v>
      </c>
      <c r="AG6" s="1"/>
      <c r="AH6" s="1"/>
      <c r="AI6" s="1"/>
      <c r="AJ6" s="1"/>
      <c r="AK6" s="1"/>
      <c r="AL6" s="1"/>
      <c r="AM6" s="30" t="s">
        <v>170</v>
      </c>
    </row>
    <row r="7" spans="1:39" x14ac:dyDescent="0.25">
      <c r="A7" s="17">
        <v>41109</v>
      </c>
      <c r="B7" s="30" t="s">
        <v>124</v>
      </c>
      <c r="C7" s="30" t="s">
        <v>139</v>
      </c>
      <c r="D7" s="1"/>
      <c r="E7" s="1"/>
      <c r="F7" s="1"/>
      <c r="G7" s="1"/>
      <c r="H7" s="1">
        <v>1</v>
      </c>
      <c r="I7" s="1"/>
      <c r="J7" s="1"/>
      <c r="K7" s="1"/>
      <c r="L7" s="1"/>
      <c r="M7" s="1"/>
      <c r="N7" s="1">
        <v>1</v>
      </c>
      <c r="O7" s="1"/>
      <c r="P7" s="21">
        <v>1240</v>
      </c>
      <c r="Q7" s="21">
        <v>1530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>
        <v>1</v>
      </c>
      <c r="AE7" s="1">
        <v>1</v>
      </c>
      <c r="AF7" s="1">
        <v>1</v>
      </c>
      <c r="AG7" s="1"/>
      <c r="AH7" s="1"/>
      <c r="AI7" s="1"/>
      <c r="AJ7" s="1"/>
      <c r="AK7" s="1"/>
      <c r="AL7" s="1"/>
      <c r="AM7" s="30" t="s">
        <v>161</v>
      </c>
    </row>
    <row r="8" spans="1:39" x14ac:dyDescent="0.25">
      <c r="A8" s="17">
        <v>41109</v>
      </c>
      <c r="B8" s="30" t="s">
        <v>124</v>
      </c>
      <c r="C8" s="30" t="s">
        <v>139</v>
      </c>
      <c r="D8" s="1"/>
      <c r="E8" s="1"/>
      <c r="F8" s="1"/>
      <c r="G8" s="1">
        <v>1</v>
      </c>
      <c r="H8" s="1"/>
      <c r="I8" s="1"/>
      <c r="J8" s="1"/>
      <c r="K8" s="1"/>
      <c r="L8" s="1">
        <v>4</v>
      </c>
      <c r="M8" s="1">
        <v>1</v>
      </c>
      <c r="N8" s="1">
        <v>3</v>
      </c>
      <c r="O8" s="1" t="s">
        <v>108</v>
      </c>
      <c r="P8" s="21"/>
      <c r="Q8" s="21">
        <v>1245</v>
      </c>
      <c r="R8" s="1"/>
      <c r="S8" s="1">
        <v>1</v>
      </c>
      <c r="T8" s="1"/>
      <c r="U8" s="1"/>
      <c r="V8" s="1"/>
      <c r="W8" s="1"/>
      <c r="X8" s="1"/>
      <c r="Y8" s="1"/>
      <c r="Z8" s="1"/>
      <c r="AA8" s="1"/>
      <c r="AB8" s="1">
        <v>1</v>
      </c>
      <c r="AC8" s="1">
        <v>1</v>
      </c>
      <c r="AD8" s="1">
        <v>1</v>
      </c>
      <c r="AE8" s="1">
        <v>1</v>
      </c>
      <c r="AF8" s="1">
        <v>1</v>
      </c>
      <c r="AG8" s="1"/>
      <c r="AH8" s="1"/>
      <c r="AI8" s="1"/>
      <c r="AJ8" s="1"/>
      <c r="AK8" s="1"/>
      <c r="AL8" s="1"/>
      <c r="AM8" s="1"/>
    </row>
    <row r="9" spans="1:39" x14ac:dyDescent="0.25">
      <c r="A9" s="17">
        <v>41109</v>
      </c>
      <c r="B9" s="30" t="s">
        <v>124</v>
      </c>
      <c r="C9" s="30" t="s">
        <v>139</v>
      </c>
      <c r="D9" s="1">
        <v>1</v>
      </c>
      <c r="E9" s="1"/>
      <c r="F9" s="1"/>
      <c r="G9" s="1"/>
      <c r="H9" s="1"/>
      <c r="I9" s="1"/>
      <c r="J9" s="1"/>
      <c r="K9" s="1"/>
      <c r="L9" s="1">
        <v>4.5</v>
      </c>
      <c r="M9" s="1"/>
      <c r="N9" s="1">
        <v>4</v>
      </c>
      <c r="O9" s="1" t="s">
        <v>50</v>
      </c>
      <c r="P9" s="21"/>
      <c r="Q9" s="21">
        <v>1335</v>
      </c>
      <c r="R9" s="1"/>
      <c r="S9" s="1">
        <v>1</v>
      </c>
      <c r="T9" s="1">
        <v>1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30" t="s">
        <v>111</v>
      </c>
    </row>
    <row r="10" spans="1:39" x14ac:dyDescent="0.25">
      <c r="A10" s="17">
        <v>41109</v>
      </c>
      <c r="B10" s="30" t="s">
        <v>124</v>
      </c>
      <c r="C10" s="30" t="s">
        <v>139</v>
      </c>
      <c r="D10" s="1"/>
      <c r="E10" s="1"/>
      <c r="F10" s="1"/>
      <c r="G10" s="1">
        <v>1</v>
      </c>
      <c r="H10" s="1"/>
      <c r="I10" s="1"/>
      <c r="J10" s="1"/>
      <c r="K10" s="1"/>
      <c r="L10" s="1"/>
      <c r="M10" s="1"/>
      <c r="N10" s="1">
        <v>2</v>
      </c>
      <c r="O10" s="1"/>
      <c r="P10" s="21">
        <v>1340</v>
      </c>
      <c r="Q10" s="2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>
        <v>1</v>
      </c>
      <c r="AE10" s="1"/>
      <c r="AF10" s="1">
        <v>1</v>
      </c>
      <c r="AG10" s="1"/>
      <c r="AH10" s="1"/>
      <c r="AI10" s="1"/>
      <c r="AJ10" s="1"/>
      <c r="AK10" s="1"/>
      <c r="AL10" s="1"/>
      <c r="AM10" s="1"/>
    </row>
    <row r="11" spans="1:39" x14ac:dyDescent="0.25">
      <c r="A11" s="17">
        <v>41109</v>
      </c>
      <c r="B11" s="30" t="s">
        <v>124</v>
      </c>
      <c r="C11" s="30" t="s">
        <v>139</v>
      </c>
      <c r="D11" s="1"/>
      <c r="E11" s="1"/>
      <c r="F11" s="1"/>
      <c r="G11" s="1"/>
      <c r="H11" s="1">
        <v>2</v>
      </c>
      <c r="I11" s="1"/>
      <c r="J11" s="1"/>
      <c r="K11" s="1"/>
      <c r="L11" s="1"/>
      <c r="M11" s="1"/>
      <c r="N11" s="1">
        <v>2</v>
      </c>
      <c r="O11" s="1"/>
      <c r="P11" s="21">
        <v>1355</v>
      </c>
      <c r="Q11" s="2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>
        <v>1</v>
      </c>
      <c r="AE11" s="1"/>
      <c r="AF11" s="1">
        <v>1</v>
      </c>
      <c r="AG11" s="1"/>
      <c r="AH11" s="1"/>
      <c r="AI11" s="1"/>
      <c r="AJ11" s="1"/>
      <c r="AK11" s="1"/>
      <c r="AL11" s="1"/>
      <c r="AM11" s="1"/>
    </row>
    <row r="12" spans="1:39" x14ac:dyDescent="0.25">
      <c r="A12" s="17">
        <v>41109</v>
      </c>
      <c r="B12" s="30" t="s">
        <v>124</v>
      </c>
      <c r="C12" s="30" t="s">
        <v>139</v>
      </c>
      <c r="D12" s="1"/>
      <c r="E12" s="1"/>
      <c r="F12" s="1"/>
      <c r="G12" s="1"/>
      <c r="H12" s="1">
        <v>1</v>
      </c>
      <c r="I12" s="1"/>
      <c r="J12" s="1"/>
      <c r="K12" s="1"/>
      <c r="L12" s="1"/>
      <c r="M12" s="1"/>
      <c r="N12" s="1">
        <v>1</v>
      </c>
      <c r="O12" s="1"/>
      <c r="P12" s="21">
        <v>1400</v>
      </c>
      <c r="Q12" s="21">
        <v>1535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>
        <v>1</v>
      </c>
      <c r="AE12" s="1">
        <v>1</v>
      </c>
      <c r="AF12" s="1"/>
      <c r="AG12" s="1"/>
      <c r="AH12" s="1"/>
      <c r="AI12" s="1"/>
      <c r="AJ12" s="1"/>
      <c r="AK12" s="1"/>
      <c r="AL12" s="1"/>
      <c r="AM12" s="30" t="s">
        <v>171</v>
      </c>
    </row>
    <row r="13" spans="1:39" x14ac:dyDescent="0.25">
      <c r="A13" s="17">
        <v>41109</v>
      </c>
      <c r="B13" s="30" t="s">
        <v>124</v>
      </c>
      <c r="C13" s="30" t="s">
        <v>139</v>
      </c>
      <c r="D13" s="1"/>
      <c r="E13" s="1"/>
      <c r="F13" s="1"/>
      <c r="G13" s="1"/>
      <c r="H13" s="1">
        <v>1</v>
      </c>
      <c r="I13" s="1"/>
      <c r="J13" s="1"/>
      <c r="K13" s="1"/>
      <c r="L13" s="1"/>
      <c r="M13" s="1"/>
      <c r="N13" s="1">
        <v>1</v>
      </c>
      <c r="O13" s="1"/>
      <c r="P13" s="21">
        <v>1400</v>
      </c>
      <c r="Q13" s="21">
        <v>1535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>
        <v>1</v>
      </c>
      <c r="AE13" s="1"/>
      <c r="AF13" s="1">
        <v>1</v>
      </c>
      <c r="AG13" s="1"/>
      <c r="AH13" s="1"/>
      <c r="AI13" s="1"/>
      <c r="AJ13" s="1"/>
      <c r="AK13" s="1"/>
      <c r="AL13" s="1"/>
      <c r="AM13" s="30" t="s">
        <v>172</v>
      </c>
    </row>
    <row r="14" spans="1:39" x14ac:dyDescent="0.25">
      <c r="A14" s="17">
        <v>41109</v>
      </c>
      <c r="B14" s="30" t="s">
        <v>124</v>
      </c>
      <c r="C14" s="30" t="s">
        <v>139</v>
      </c>
      <c r="D14" s="1">
        <v>1</v>
      </c>
      <c r="E14" s="1"/>
      <c r="F14" s="1"/>
      <c r="G14" s="1"/>
      <c r="H14" s="1"/>
      <c r="I14" s="1"/>
      <c r="J14" s="1"/>
      <c r="K14" s="1"/>
      <c r="L14" s="1">
        <v>6</v>
      </c>
      <c r="M14" s="1"/>
      <c r="N14" s="1">
        <v>2</v>
      </c>
      <c r="O14" s="1" t="s">
        <v>108</v>
      </c>
      <c r="P14" s="21"/>
      <c r="Q14" s="21">
        <v>1540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>
        <v>1</v>
      </c>
      <c r="AE14" s="1">
        <v>1</v>
      </c>
      <c r="AF14" s="1"/>
      <c r="AG14" s="1"/>
      <c r="AH14" s="1"/>
      <c r="AI14" s="1"/>
      <c r="AJ14" s="1"/>
      <c r="AK14" s="1"/>
      <c r="AL14" s="1"/>
      <c r="AM14" s="30" t="s">
        <v>145</v>
      </c>
    </row>
    <row r="15" spans="1:39" s="54" customForma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53"/>
      <c r="Q15" s="53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5">
      <c r="A16" s="19">
        <v>41111</v>
      </c>
      <c r="B16" s="71" t="s">
        <v>106</v>
      </c>
      <c r="C16" s="71" t="s">
        <v>139</v>
      </c>
      <c r="D16" s="15">
        <v>1</v>
      </c>
      <c r="E16" s="15"/>
      <c r="F16" s="15"/>
      <c r="G16" s="15"/>
      <c r="H16" s="15"/>
      <c r="I16" s="15"/>
      <c r="J16" s="15"/>
      <c r="K16" s="15"/>
      <c r="L16" s="15">
        <v>70</v>
      </c>
      <c r="M16" s="15"/>
      <c r="N16" s="15">
        <v>2</v>
      </c>
      <c r="O16" s="71" t="s">
        <v>50</v>
      </c>
      <c r="P16" s="26">
        <v>725</v>
      </c>
      <c r="Q16" s="26">
        <v>830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>
        <v>1</v>
      </c>
      <c r="AE16" s="15">
        <v>1</v>
      </c>
      <c r="AF16" s="15">
        <v>1</v>
      </c>
      <c r="AG16" s="15"/>
      <c r="AH16" s="15"/>
      <c r="AI16" s="15"/>
      <c r="AJ16" s="15"/>
      <c r="AK16" s="15"/>
      <c r="AL16" s="15"/>
      <c r="AM16" s="15"/>
    </row>
    <row r="17" spans="1:39" x14ac:dyDescent="0.25">
      <c r="A17" s="19">
        <v>41111</v>
      </c>
      <c r="B17" s="71" t="s">
        <v>106</v>
      </c>
      <c r="C17" s="71" t="s">
        <v>139</v>
      </c>
      <c r="D17" s="1"/>
      <c r="E17" s="1"/>
      <c r="F17" s="1"/>
      <c r="G17" s="1">
        <v>1</v>
      </c>
      <c r="H17" s="1"/>
      <c r="I17" s="1"/>
      <c r="J17" s="1"/>
      <c r="K17" s="1"/>
      <c r="L17" s="1"/>
      <c r="M17" s="1"/>
      <c r="N17" s="1">
        <v>2</v>
      </c>
      <c r="O17" s="30" t="s">
        <v>50</v>
      </c>
      <c r="P17" s="21">
        <v>940</v>
      </c>
      <c r="Q17" s="21">
        <v>1400</v>
      </c>
      <c r="R17" s="1">
        <v>1</v>
      </c>
      <c r="S17" s="1"/>
      <c r="T17" s="1"/>
      <c r="U17" s="1"/>
      <c r="V17" s="1"/>
      <c r="W17" s="1"/>
      <c r="X17" s="1"/>
      <c r="Y17" s="1"/>
      <c r="Z17" s="1"/>
      <c r="AA17" s="1"/>
      <c r="AB17" s="1">
        <v>1</v>
      </c>
      <c r="AC17" s="1">
        <v>1</v>
      </c>
      <c r="AD17" s="1">
        <v>1</v>
      </c>
      <c r="AE17" s="1"/>
      <c r="AF17" s="1">
        <v>1</v>
      </c>
      <c r="AG17" s="1"/>
      <c r="AH17" s="1"/>
      <c r="AI17" s="1"/>
      <c r="AJ17" s="1"/>
      <c r="AK17" s="1"/>
      <c r="AL17" s="1"/>
      <c r="AM17" s="1"/>
    </row>
    <row r="18" spans="1:39" x14ac:dyDescent="0.25">
      <c r="A18" s="19">
        <v>41111</v>
      </c>
      <c r="B18" s="71" t="s">
        <v>106</v>
      </c>
      <c r="C18" s="71" t="s">
        <v>139</v>
      </c>
      <c r="D18" s="1"/>
      <c r="E18" s="1"/>
      <c r="F18" s="1"/>
      <c r="G18" s="1"/>
      <c r="H18" s="1"/>
      <c r="I18" s="1"/>
      <c r="J18" s="1">
        <v>1</v>
      </c>
      <c r="K18" s="1"/>
      <c r="L18" s="1">
        <v>9.9</v>
      </c>
      <c r="M18" s="1">
        <v>1</v>
      </c>
      <c r="N18" s="1">
        <v>3</v>
      </c>
      <c r="O18" s="30" t="s">
        <v>50</v>
      </c>
      <c r="P18" s="21">
        <v>1150</v>
      </c>
      <c r="Q18" s="2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>
        <v>1</v>
      </c>
      <c r="AE18" s="1">
        <v>1</v>
      </c>
      <c r="AF18" s="1"/>
      <c r="AG18" s="1"/>
      <c r="AH18" s="1"/>
      <c r="AI18" s="1"/>
      <c r="AJ18" s="1"/>
      <c r="AK18" s="1"/>
      <c r="AL18" s="1"/>
      <c r="AM18" s="30" t="s">
        <v>173</v>
      </c>
    </row>
    <row r="19" spans="1:39" x14ac:dyDescent="0.25">
      <c r="A19" s="19">
        <v>41111</v>
      </c>
      <c r="B19" s="71" t="s">
        <v>106</v>
      </c>
      <c r="C19" s="71" t="s">
        <v>139</v>
      </c>
      <c r="D19" s="1"/>
      <c r="E19" s="1"/>
      <c r="F19" s="1"/>
      <c r="G19" s="1"/>
      <c r="H19" s="1"/>
      <c r="I19" s="1"/>
      <c r="J19" s="1">
        <v>1</v>
      </c>
      <c r="K19" s="1"/>
      <c r="L19" s="1">
        <v>9.5</v>
      </c>
      <c r="M19" s="1"/>
      <c r="N19" s="1">
        <v>2</v>
      </c>
      <c r="O19" s="30" t="s">
        <v>50</v>
      </c>
      <c r="P19" s="21">
        <v>1210</v>
      </c>
      <c r="Q19" s="21">
        <v>1540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25">
      <c r="A20" s="19">
        <v>41111</v>
      </c>
      <c r="B20" s="71" t="s">
        <v>106</v>
      </c>
      <c r="C20" s="71" t="s">
        <v>139</v>
      </c>
      <c r="D20" s="1">
        <v>1</v>
      </c>
      <c r="E20" s="1"/>
      <c r="F20" s="1"/>
      <c r="G20" s="1"/>
      <c r="H20" s="1"/>
      <c r="I20" s="1"/>
      <c r="J20" s="1"/>
      <c r="K20" s="1"/>
      <c r="L20" s="1">
        <v>150</v>
      </c>
      <c r="M20" s="1"/>
      <c r="N20" s="1">
        <v>2</v>
      </c>
      <c r="O20" s="30" t="s">
        <v>50</v>
      </c>
      <c r="P20" s="21">
        <v>1230</v>
      </c>
      <c r="Q20" s="2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>
        <v>1</v>
      </c>
      <c r="AE20" s="1"/>
      <c r="AF20" s="1">
        <v>1</v>
      </c>
      <c r="AG20" s="1"/>
      <c r="AH20" s="1"/>
      <c r="AI20" s="1"/>
      <c r="AJ20" s="1"/>
      <c r="AK20" s="1"/>
      <c r="AL20" s="1"/>
      <c r="AM20" s="30" t="s">
        <v>174</v>
      </c>
    </row>
    <row r="21" spans="1:39" x14ac:dyDescent="0.25">
      <c r="A21" s="19">
        <v>41111</v>
      </c>
      <c r="B21" s="71" t="s">
        <v>106</v>
      </c>
      <c r="C21" s="71" t="s">
        <v>139</v>
      </c>
      <c r="D21" s="1"/>
      <c r="E21" s="1"/>
      <c r="F21" s="1"/>
      <c r="G21" s="1"/>
      <c r="H21" s="1">
        <v>1</v>
      </c>
      <c r="I21" s="1"/>
      <c r="J21" s="1"/>
      <c r="K21" s="1"/>
      <c r="L21" s="1"/>
      <c r="M21" s="1"/>
      <c r="N21" s="1">
        <v>1</v>
      </c>
      <c r="O21" s="1"/>
      <c r="P21" s="21">
        <v>1230</v>
      </c>
      <c r="Q21" s="21">
        <v>1535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19">
        <v>41111</v>
      </c>
      <c r="B22" s="71" t="s">
        <v>106</v>
      </c>
      <c r="C22" s="71" t="s">
        <v>139</v>
      </c>
      <c r="D22" s="1"/>
      <c r="E22" s="1"/>
      <c r="F22" s="1"/>
      <c r="G22" s="1"/>
      <c r="H22" s="1">
        <v>1</v>
      </c>
      <c r="I22" s="1"/>
      <c r="J22" s="1"/>
      <c r="K22" s="1"/>
      <c r="L22" s="1"/>
      <c r="M22" s="1"/>
      <c r="N22" s="1">
        <v>1</v>
      </c>
      <c r="O22" s="1"/>
      <c r="P22" s="21">
        <v>1235</v>
      </c>
      <c r="Q22" s="21">
        <v>1420</v>
      </c>
      <c r="R22" s="1"/>
      <c r="S22" s="1">
        <v>1</v>
      </c>
      <c r="T22" s="1"/>
      <c r="U22" s="1"/>
      <c r="V22" s="1"/>
      <c r="W22" s="1"/>
      <c r="X22" s="1"/>
      <c r="Y22" s="1"/>
      <c r="Z22" s="1"/>
      <c r="AA22" s="1"/>
      <c r="AB22" s="1">
        <v>1</v>
      </c>
      <c r="AC22" s="1">
        <v>1</v>
      </c>
      <c r="AD22" s="1">
        <v>1</v>
      </c>
      <c r="AE22" s="1"/>
      <c r="AF22" s="1">
        <v>1</v>
      </c>
      <c r="AG22" s="1"/>
      <c r="AH22" s="1"/>
      <c r="AI22" s="1"/>
      <c r="AJ22" s="1"/>
      <c r="AK22" s="1"/>
      <c r="AL22" s="1"/>
      <c r="AM22" s="30" t="s">
        <v>175</v>
      </c>
    </row>
    <row r="23" spans="1:39" x14ac:dyDescent="0.25">
      <c r="A23" s="19">
        <v>41111</v>
      </c>
      <c r="B23" s="71" t="s">
        <v>106</v>
      </c>
      <c r="C23" s="71" t="s">
        <v>139</v>
      </c>
      <c r="D23" s="1">
        <v>1</v>
      </c>
      <c r="E23" s="1"/>
      <c r="F23" s="1"/>
      <c r="G23" s="1"/>
      <c r="H23" s="1"/>
      <c r="I23" s="1"/>
      <c r="J23" s="1"/>
      <c r="K23" s="1"/>
      <c r="L23" s="1">
        <v>60</v>
      </c>
      <c r="M23" s="1">
        <v>1</v>
      </c>
      <c r="N23" s="1">
        <v>5</v>
      </c>
      <c r="O23" s="30" t="s">
        <v>50</v>
      </c>
      <c r="P23" s="21">
        <v>1400</v>
      </c>
      <c r="Q23" s="2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>
        <v>1</v>
      </c>
      <c r="AE23" s="1">
        <v>1</v>
      </c>
      <c r="AF23" s="1">
        <v>1</v>
      </c>
      <c r="AG23" s="1"/>
      <c r="AH23" s="1"/>
      <c r="AI23" s="1">
        <v>1</v>
      </c>
      <c r="AJ23" s="1"/>
      <c r="AK23" s="1"/>
      <c r="AL23" s="1"/>
      <c r="AM23" s="1"/>
    </row>
    <row r="24" spans="1:39" s="54" customFormat="1" x14ac:dyDescent="0.25">
      <c r="A24" s="73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53"/>
      <c r="Q24" s="53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1:39" x14ac:dyDescent="0.25">
      <c r="A25" s="17">
        <v>41113</v>
      </c>
      <c r="B25" s="30" t="s">
        <v>138</v>
      </c>
      <c r="C25" s="30" t="s">
        <v>135</v>
      </c>
      <c r="D25" s="1">
        <v>1</v>
      </c>
      <c r="E25" s="1"/>
      <c r="F25" s="1"/>
      <c r="G25" s="1"/>
      <c r="H25" s="1"/>
      <c r="I25" s="1"/>
      <c r="J25" s="1"/>
      <c r="K25" s="1"/>
      <c r="L25" s="1">
        <v>90</v>
      </c>
      <c r="M25" s="1">
        <v>1</v>
      </c>
      <c r="N25" s="1">
        <v>4</v>
      </c>
      <c r="O25" s="30" t="s">
        <v>50</v>
      </c>
      <c r="P25" s="21">
        <v>943</v>
      </c>
      <c r="Q25" s="2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30" t="s">
        <v>111</v>
      </c>
    </row>
    <row r="26" spans="1:39" x14ac:dyDescent="0.25">
      <c r="A26" s="17">
        <v>41113</v>
      </c>
      <c r="B26" s="30" t="s">
        <v>138</v>
      </c>
      <c r="C26" s="30" t="s">
        <v>135</v>
      </c>
      <c r="D26" s="1"/>
      <c r="E26" s="1"/>
      <c r="F26" s="1"/>
      <c r="G26" s="1"/>
      <c r="H26" s="1">
        <v>2</v>
      </c>
      <c r="I26" s="1"/>
      <c r="J26" s="1"/>
      <c r="K26" s="1"/>
      <c r="L26" s="1"/>
      <c r="M26" s="1"/>
      <c r="N26" s="1">
        <v>2</v>
      </c>
      <c r="O26" s="1"/>
      <c r="P26" s="21">
        <v>1008</v>
      </c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 t="s">
        <v>219</v>
      </c>
    </row>
    <row r="27" spans="1:39" x14ac:dyDescent="0.25">
      <c r="A27" s="17">
        <v>41113</v>
      </c>
      <c r="B27" s="30" t="s">
        <v>138</v>
      </c>
      <c r="C27" s="30" t="s">
        <v>135</v>
      </c>
      <c r="D27" s="1"/>
      <c r="E27" s="1"/>
      <c r="F27" s="1"/>
      <c r="G27" s="1">
        <v>3</v>
      </c>
      <c r="H27" s="1"/>
      <c r="I27" s="1"/>
      <c r="J27" s="1"/>
      <c r="K27" s="1"/>
      <c r="L27" s="1"/>
      <c r="M27" s="1"/>
      <c r="N27" s="1">
        <v>6</v>
      </c>
      <c r="O27" s="1"/>
      <c r="P27" s="21">
        <v>1017</v>
      </c>
      <c r="Q27" s="2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 t="s">
        <v>219</v>
      </c>
    </row>
    <row r="28" spans="1:39" x14ac:dyDescent="0.25">
      <c r="A28" s="17">
        <v>41113</v>
      </c>
      <c r="B28" s="30" t="s">
        <v>138</v>
      </c>
      <c r="C28" s="30" t="s">
        <v>135</v>
      </c>
      <c r="D28" s="15"/>
      <c r="E28" s="15"/>
      <c r="F28" s="15"/>
      <c r="G28" s="15"/>
      <c r="H28" s="15">
        <v>2</v>
      </c>
      <c r="I28" s="15"/>
      <c r="J28" s="15"/>
      <c r="K28" s="15"/>
      <c r="L28" s="15"/>
      <c r="M28" s="15"/>
      <c r="N28" s="15">
        <v>2</v>
      </c>
      <c r="O28" s="15"/>
      <c r="P28" s="26">
        <v>1023</v>
      </c>
      <c r="Q28" s="26">
        <v>1234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>
        <v>1</v>
      </c>
      <c r="AE28" s="15">
        <v>1</v>
      </c>
      <c r="AF28" s="15"/>
      <c r="AG28" s="15"/>
      <c r="AH28" s="15"/>
      <c r="AI28" s="15"/>
      <c r="AJ28" s="15"/>
      <c r="AK28" s="15"/>
      <c r="AL28" s="15"/>
      <c r="AM28" s="71" t="s">
        <v>177</v>
      </c>
    </row>
    <row r="29" spans="1:39" x14ac:dyDescent="0.25">
      <c r="A29" s="17">
        <v>41113</v>
      </c>
      <c r="B29" s="30" t="s">
        <v>138</v>
      </c>
      <c r="C29" s="30" t="s">
        <v>135</v>
      </c>
      <c r="D29" s="1">
        <v>1</v>
      </c>
      <c r="E29" s="1"/>
      <c r="F29" s="1"/>
      <c r="G29" s="1"/>
      <c r="H29" s="1"/>
      <c r="I29" s="1"/>
      <c r="J29" s="1"/>
      <c r="K29" s="1"/>
      <c r="L29" s="1"/>
      <c r="M29" s="1"/>
      <c r="N29" s="1">
        <v>2</v>
      </c>
      <c r="O29" s="30" t="s">
        <v>176</v>
      </c>
      <c r="P29" s="21">
        <v>1036</v>
      </c>
      <c r="Q29" s="2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 t="s">
        <v>219</v>
      </c>
    </row>
    <row r="30" spans="1:39" x14ac:dyDescent="0.25">
      <c r="A30" s="17">
        <v>41113</v>
      </c>
      <c r="B30" s="30" t="s">
        <v>138</v>
      </c>
      <c r="C30" s="30" t="s">
        <v>135</v>
      </c>
      <c r="D30" s="1"/>
      <c r="E30" s="1"/>
      <c r="F30" s="1"/>
      <c r="G30" s="1">
        <v>1</v>
      </c>
      <c r="H30" s="1"/>
      <c r="I30" s="1"/>
      <c r="J30" s="1"/>
      <c r="K30" s="1"/>
      <c r="L30" s="1"/>
      <c r="M30" s="1"/>
      <c r="N30" s="1">
        <v>2</v>
      </c>
      <c r="O30" s="1"/>
      <c r="P30" s="21">
        <v>1143</v>
      </c>
      <c r="Q30" s="21">
        <v>1418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>
        <v>1</v>
      </c>
      <c r="AE30" s="1"/>
      <c r="AF30" s="1">
        <v>1</v>
      </c>
      <c r="AG30" s="1"/>
      <c r="AH30" s="1"/>
      <c r="AI30" s="1"/>
      <c r="AJ30" s="1"/>
      <c r="AK30" s="1"/>
      <c r="AL30" s="1"/>
      <c r="AM30" s="30" t="s">
        <v>178</v>
      </c>
    </row>
    <row r="31" spans="1:39" x14ac:dyDescent="0.25">
      <c r="A31" s="17">
        <v>41113</v>
      </c>
      <c r="B31" s="30" t="s">
        <v>138</v>
      </c>
      <c r="C31" s="30" t="s">
        <v>135</v>
      </c>
      <c r="D31" s="1"/>
      <c r="E31" s="1"/>
      <c r="F31" s="1"/>
      <c r="G31" s="1"/>
      <c r="H31" s="1">
        <v>1</v>
      </c>
      <c r="I31" s="1"/>
      <c r="J31" s="1"/>
      <c r="K31" s="1"/>
      <c r="L31" s="1"/>
      <c r="M31" s="1"/>
      <c r="N31" s="1">
        <v>1</v>
      </c>
      <c r="O31" s="1"/>
      <c r="P31" s="21">
        <v>1213</v>
      </c>
      <c r="Q31" s="21">
        <v>1317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>
        <v>1</v>
      </c>
      <c r="AD31" s="1">
        <v>1</v>
      </c>
      <c r="AE31" s="1"/>
      <c r="AF31" s="1">
        <v>1</v>
      </c>
      <c r="AG31" s="1"/>
      <c r="AH31" s="1"/>
      <c r="AI31" s="1"/>
      <c r="AJ31" s="1"/>
      <c r="AK31" s="1"/>
      <c r="AL31" s="1"/>
      <c r="AM31" s="30" t="s">
        <v>164</v>
      </c>
    </row>
    <row r="32" spans="1:39" x14ac:dyDescent="0.25">
      <c r="A32" s="17">
        <v>41113</v>
      </c>
      <c r="B32" s="136" t="s">
        <v>224</v>
      </c>
      <c r="C32" s="136" t="s">
        <v>135</v>
      </c>
      <c r="D32" s="1">
        <v>1</v>
      </c>
      <c r="E32" s="1"/>
      <c r="F32" s="1"/>
      <c r="G32" s="1"/>
      <c r="H32" s="1"/>
      <c r="I32" s="1"/>
      <c r="J32" s="1"/>
      <c r="K32" s="1">
        <v>1</v>
      </c>
      <c r="L32" s="1">
        <v>15</v>
      </c>
      <c r="M32" s="1"/>
      <c r="N32" s="134">
        <v>1</v>
      </c>
      <c r="O32" s="1" t="s">
        <v>50</v>
      </c>
      <c r="P32" s="21">
        <v>1519</v>
      </c>
      <c r="Q32" s="2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/>
      <c r="AK32" s="1"/>
      <c r="AL32" s="1"/>
      <c r="AM32" s="136" t="s">
        <v>219</v>
      </c>
    </row>
    <row r="33" spans="1:39" s="54" customFormat="1" x14ac:dyDescent="0.25">
      <c r="A33" s="73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53"/>
      <c r="Q33" s="53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 s="44" customFormat="1" x14ac:dyDescent="0.25">
      <c r="A34" s="72">
        <v>41115</v>
      </c>
      <c r="B34" s="55" t="s">
        <v>116</v>
      </c>
      <c r="C34" s="55" t="s">
        <v>117</v>
      </c>
      <c r="D34" s="43"/>
      <c r="E34" s="43"/>
      <c r="F34" s="43"/>
      <c r="G34" s="43"/>
      <c r="H34" s="43">
        <v>2</v>
      </c>
      <c r="I34" s="43"/>
      <c r="J34" s="43"/>
      <c r="K34" s="43"/>
      <c r="L34" s="43"/>
      <c r="M34" s="43"/>
      <c r="N34" s="43">
        <v>2</v>
      </c>
      <c r="O34" s="43"/>
      <c r="P34" s="49">
        <v>1045</v>
      </c>
      <c r="Q34" s="49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>
        <v>1</v>
      </c>
      <c r="AE34" s="43"/>
      <c r="AF34" s="43">
        <v>1</v>
      </c>
      <c r="AG34" s="43"/>
      <c r="AH34" s="43"/>
      <c r="AI34" s="43"/>
      <c r="AJ34" s="43"/>
      <c r="AK34" s="43">
        <v>1</v>
      </c>
      <c r="AL34" s="43"/>
      <c r="AM34" s="55" t="s">
        <v>137</v>
      </c>
    </row>
    <row r="35" spans="1:39" x14ac:dyDescent="0.25">
      <c r="A35" s="72">
        <v>41115</v>
      </c>
      <c r="B35" s="55" t="s">
        <v>116</v>
      </c>
      <c r="C35" s="55" t="s">
        <v>117</v>
      </c>
      <c r="D35" s="1"/>
      <c r="E35" s="1"/>
      <c r="F35" s="1"/>
      <c r="G35" s="1"/>
      <c r="H35" s="1">
        <v>2</v>
      </c>
      <c r="I35" s="1"/>
      <c r="J35" s="1"/>
      <c r="K35" s="1"/>
      <c r="L35" s="1"/>
      <c r="M35" s="1"/>
      <c r="N35" s="1">
        <v>2</v>
      </c>
      <c r="O35" s="1"/>
      <c r="P35" s="21">
        <v>1045</v>
      </c>
      <c r="Q35" s="2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30" t="s">
        <v>183</v>
      </c>
    </row>
    <row r="36" spans="1:39" x14ac:dyDescent="0.25">
      <c r="A36" s="72">
        <v>41115</v>
      </c>
      <c r="B36" s="55" t="s">
        <v>116</v>
      </c>
      <c r="C36" s="55" t="s">
        <v>117</v>
      </c>
      <c r="D36" s="1">
        <v>1</v>
      </c>
      <c r="E36" s="1"/>
      <c r="F36" s="1"/>
      <c r="G36" s="1"/>
      <c r="H36" s="1"/>
      <c r="I36" s="1"/>
      <c r="J36" s="1"/>
      <c r="K36" s="1"/>
      <c r="L36" s="1">
        <v>2.5</v>
      </c>
      <c r="M36" s="1">
        <v>1</v>
      </c>
      <c r="N36" s="1">
        <v>3</v>
      </c>
      <c r="O36" s="30" t="s">
        <v>50</v>
      </c>
      <c r="P36" s="21">
        <v>1120</v>
      </c>
      <c r="Q36" s="2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30" t="s">
        <v>126</v>
      </c>
    </row>
    <row r="37" spans="1:39" x14ac:dyDescent="0.25">
      <c r="A37" s="72">
        <v>41115</v>
      </c>
      <c r="B37" s="55" t="s">
        <v>116</v>
      </c>
      <c r="C37" s="55" t="s">
        <v>117</v>
      </c>
      <c r="D37" s="1"/>
      <c r="E37" s="1"/>
      <c r="F37" s="1"/>
      <c r="G37" s="1"/>
      <c r="H37" s="1">
        <v>1</v>
      </c>
      <c r="I37" s="1"/>
      <c r="J37" s="1"/>
      <c r="K37" s="1"/>
      <c r="L37" s="1"/>
      <c r="M37" s="1"/>
      <c r="N37" s="1">
        <v>1</v>
      </c>
      <c r="O37" s="1"/>
      <c r="P37" s="21">
        <v>1120</v>
      </c>
      <c r="Q37" s="2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30" t="s">
        <v>126</v>
      </c>
    </row>
    <row r="38" spans="1:39" x14ac:dyDescent="0.25">
      <c r="A38" s="72">
        <v>41115</v>
      </c>
      <c r="B38" s="55" t="s">
        <v>116</v>
      </c>
      <c r="C38" s="55" t="s">
        <v>117</v>
      </c>
      <c r="D38" s="1"/>
      <c r="E38" s="1"/>
      <c r="F38" s="1"/>
      <c r="G38" s="1">
        <v>1</v>
      </c>
      <c r="H38" s="1"/>
      <c r="I38" s="1"/>
      <c r="J38" s="1"/>
      <c r="K38" s="1"/>
      <c r="L38" s="1"/>
      <c r="M38" s="1"/>
      <c r="N38" s="1">
        <v>2</v>
      </c>
      <c r="O38" s="1"/>
      <c r="P38" s="21">
        <v>1150</v>
      </c>
      <c r="Q38" s="2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>
        <v>1</v>
      </c>
      <c r="AE38" s="1">
        <v>1</v>
      </c>
      <c r="AF38" s="1"/>
      <c r="AG38" s="1"/>
      <c r="AH38" s="1"/>
      <c r="AI38" s="1"/>
      <c r="AJ38" s="1"/>
      <c r="AK38" s="1">
        <v>1</v>
      </c>
      <c r="AL38" s="1"/>
      <c r="AM38" s="1" t="s">
        <v>219</v>
      </c>
    </row>
    <row r="39" spans="1:39" x14ac:dyDescent="0.25">
      <c r="A39" s="72">
        <v>41115</v>
      </c>
      <c r="B39" s="55" t="s">
        <v>116</v>
      </c>
      <c r="C39" s="55" t="s">
        <v>117</v>
      </c>
      <c r="D39" s="1"/>
      <c r="E39" s="1"/>
      <c r="F39" s="1"/>
      <c r="G39" s="1"/>
      <c r="H39" s="1">
        <v>4</v>
      </c>
      <c r="I39" s="1"/>
      <c r="J39" s="1"/>
      <c r="K39" s="1"/>
      <c r="L39" s="1"/>
      <c r="M39" s="1"/>
      <c r="N39" s="1">
        <v>4</v>
      </c>
      <c r="O39" s="1"/>
      <c r="P39" s="21">
        <v>1205</v>
      </c>
      <c r="Q39" s="2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>
        <v>1</v>
      </c>
      <c r="AE39" s="1"/>
      <c r="AF39" s="1"/>
      <c r="AG39" s="1"/>
      <c r="AH39" s="1"/>
      <c r="AI39" s="1"/>
      <c r="AJ39" s="1"/>
      <c r="AK39" s="1">
        <v>1</v>
      </c>
      <c r="AL39" s="1"/>
      <c r="AM39" s="30" t="s">
        <v>184</v>
      </c>
    </row>
    <row r="40" spans="1:39" x14ac:dyDescent="0.25">
      <c r="A40" s="72">
        <v>41115</v>
      </c>
      <c r="B40" s="55" t="s">
        <v>116</v>
      </c>
      <c r="C40" s="55" t="s">
        <v>117</v>
      </c>
      <c r="D40" s="1"/>
      <c r="E40" s="1"/>
      <c r="F40" s="1"/>
      <c r="G40" s="1">
        <v>1</v>
      </c>
      <c r="H40" s="1"/>
      <c r="I40" s="1"/>
      <c r="J40" s="1"/>
      <c r="K40" s="1"/>
      <c r="L40" s="1"/>
      <c r="M40" s="1"/>
      <c r="N40" s="1">
        <v>2</v>
      </c>
      <c r="O40" s="1"/>
      <c r="P40" s="21">
        <v>1316</v>
      </c>
      <c r="Q40" s="21">
        <v>1505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30" t="s">
        <v>126</v>
      </c>
    </row>
    <row r="41" spans="1:39" x14ac:dyDescent="0.25">
      <c r="A41" s="13" t="s">
        <v>81</v>
      </c>
      <c r="B41" s="13"/>
      <c r="C41" s="11"/>
      <c r="D41" s="12">
        <f t="shared" ref="D41:J41" si="0">SUM(D5:D40)</f>
        <v>10</v>
      </c>
      <c r="E41" s="12">
        <f t="shared" si="0"/>
        <v>0</v>
      </c>
      <c r="F41" s="12">
        <f t="shared" si="0"/>
        <v>0</v>
      </c>
      <c r="G41" s="12">
        <f t="shared" si="0"/>
        <v>9</v>
      </c>
      <c r="H41" s="12">
        <f t="shared" si="0"/>
        <v>22</v>
      </c>
      <c r="I41" s="12">
        <f t="shared" si="0"/>
        <v>0</v>
      </c>
      <c r="J41" s="12">
        <f t="shared" si="0"/>
        <v>2</v>
      </c>
      <c r="K41" s="12">
        <f>SUM(D41:J41)</f>
        <v>43</v>
      </c>
      <c r="L41" s="12">
        <f>AVERAGE(L5:L40)</f>
        <v>36.783333333333331</v>
      </c>
      <c r="M41" s="12">
        <f>SUM(M5:M40)</f>
        <v>5</v>
      </c>
      <c r="N41" s="12">
        <f>SUM(N5:N40)</f>
        <v>73</v>
      </c>
      <c r="O41" s="12"/>
      <c r="P41" s="50">
        <f>COUNT(P5:P40)</f>
        <v>30</v>
      </c>
      <c r="Q41" s="50">
        <f>COUNT(Q5:Q40)</f>
        <v>15</v>
      </c>
      <c r="R41" s="12">
        <f t="shared" ref="R41:AL41" si="1">SUM(R5:R40)</f>
        <v>1</v>
      </c>
      <c r="S41" s="12">
        <f t="shared" si="1"/>
        <v>3</v>
      </c>
      <c r="T41" s="12">
        <f t="shared" si="1"/>
        <v>1</v>
      </c>
      <c r="U41" s="12">
        <f t="shared" si="1"/>
        <v>0</v>
      </c>
      <c r="V41" s="12">
        <f t="shared" si="1"/>
        <v>0</v>
      </c>
      <c r="W41" s="12">
        <f t="shared" si="1"/>
        <v>0</v>
      </c>
      <c r="X41" s="12">
        <f t="shared" si="1"/>
        <v>0</v>
      </c>
      <c r="Y41" s="12">
        <f t="shared" si="1"/>
        <v>0</v>
      </c>
      <c r="Z41" s="12">
        <f t="shared" si="1"/>
        <v>0</v>
      </c>
      <c r="AA41" s="12">
        <f t="shared" si="1"/>
        <v>0</v>
      </c>
      <c r="AB41" s="12">
        <f t="shared" si="1"/>
        <v>3</v>
      </c>
      <c r="AC41" s="12">
        <f t="shared" si="1"/>
        <v>4</v>
      </c>
      <c r="AD41" s="12">
        <f t="shared" si="1"/>
        <v>22</v>
      </c>
      <c r="AE41" s="12">
        <f t="shared" si="1"/>
        <v>10</v>
      </c>
      <c r="AF41" s="12">
        <f t="shared" si="1"/>
        <v>15</v>
      </c>
      <c r="AG41" s="12">
        <f t="shared" si="1"/>
        <v>1</v>
      </c>
      <c r="AH41" s="12">
        <f t="shared" si="1"/>
        <v>0</v>
      </c>
      <c r="AI41" s="12">
        <f t="shared" si="1"/>
        <v>1</v>
      </c>
      <c r="AJ41" s="12">
        <f t="shared" si="1"/>
        <v>0</v>
      </c>
      <c r="AK41" s="12">
        <f t="shared" si="1"/>
        <v>3</v>
      </c>
      <c r="AL41" s="12">
        <f t="shared" si="1"/>
        <v>0</v>
      </c>
      <c r="AM41" s="12"/>
    </row>
    <row r="42" spans="1:39" x14ac:dyDescent="0.25">
      <c r="L42" t="s">
        <v>48</v>
      </c>
      <c r="N42">
        <f>COUNT(N5:N40)</f>
        <v>33</v>
      </c>
    </row>
  </sheetData>
  <mergeCells count="4">
    <mergeCell ref="D3:J3"/>
    <mergeCell ref="AD3:AL3"/>
    <mergeCell ref="R3:S3"/>
    <mergeCell ref="T3:AB3"/>
  </mergeCells>
  <phoneticPr fontId="3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5-26 to 5-27</vt:lpstr>
      <vt:lpstr>5-31 to 6-6</vt:lpstr>
      <vt:lpstr>6-7 to 6-13</vt:lpstr>
      <vt:lpstr>6-14 to 6-20</vt:lpstr>
      <vt:lpstr>6-21 to 6-27</vt:lpstr>
      <vt:lpstr>6-28 to 7-4</vt:lpstr>
      <vt:lpstr>7-5 to 7-11</vt:lpstr>
      <vt:lpstr>7-12 to 7-18</vt:lpstr>
      <vt:lpstr>7-19 to 7-25</vt:lpstr>
      <vt:lpstr>7-26 to 8-1</vt:lpstr>
      <vt:lpstr>8-2 to 8-8</vt:lpstr>
      <vt:lpstr>8-9 to 8-15</vt:lpstr>
      <vt:lpstr>8-16 to 8-22</vt:lpstr>
      <vt:lpstr>8-23 to 8-29</vt:lpstr>
      <vt:lpstr>8-30 to 9-3</vt:lpstr>
      <vt:lpstr>summary</vt:lpstr>
      <vt:lpstr>Prior visits</vt:lpstr>
      <vt:lpstr>State</vt:lpstr>
      <vt:lpstr>Sheet2</vt:lpstr>
    </vt:vector>
  </TitlesOfParts>
  <Company>Paul Smith's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Eric Holmlund</cp:lastModifiedBy>
  <cp:lastPrinted>2010-06-14T13:30:21Z</cp:lastPrinted>
  <dcterms:created xsi:type="dcterms:W3CDTF">2008-05-27T17:44:36Z</dcterms:created>
  <dcterms:modified xsi:type="dcterms:W3CDTF">2013-01-07T19:04:27Z</dcterms:modified>
</cp:coreProperties>
</file>